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rtrejos\Desktop\Documentos para página web\"/>
    </mc:Choice>
  </mc:AlternateContent>
  <xr:revisionPtr revIDLastSave="0" documentId="8_{B6A89AE3-86BE-416B-A7D5-DF5101284116}" xr6:coauthVersionLast="43" xr6:coauthVersionMax="43" xr10:uidLastSave="{00000000-0000-0000-0000-000000000000}"/>
  <bookViews>
    <workbookView xWindow="-120" yWindow="-120" windowWidth="29040" windowHeight="15840" tabRatio="325" xr2:uid="{00000000-000D-0000-FFFF-FFFF00000000}"/>
  </bookViews>
  <sheets>
    <sheet name="DPA-717" sheetId="9" r:id="rId1"/>
    <sheet name="DPA - 718" sheetId="8" r:id="rId2"/>
    <sheet name="Detalle " sheetId="10" r:id="rId3"/>
    <sheet name="% Cumplimiento POI 2018" sheetId="11" r:id="rId4"/>
  </sheets>
  <definedNames>
    <definedName name="_xlnm.Print_Titles" localSheetId="2">'Detalle '!$1:$5</definedName>
    <definedName name="_xlnm.Print_Titles" localSheetId="1">'DPA - 718'!$1:$14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3" i="11" l="1"/>
  <c r="L22" i="11"/>
  <c r="D25" i="11"/>
  <c r="D26" i="11"/>
  <c r="L25" i="11" l="1"/>
  <c r="L27" i="11" s="1"/>
  <c r="D28" i="11"/>
  <c r="D30" i="11" s="1"/>
  <c r="F37" i="9" l="1"/>
  <c r="E15" i="8" l="1"/>
  <c r="F15" i="8" l="1"/>
  <c r="E37" i="9" l="1"/>
  <c r="J42" i="9" l="1"/>
  <c r="J36" i="9" l="1"/>
  <c r="I29" i="9"/>
  <c r="E31" i="9" l="1"/>
  <c r="F31" i="9"/>
  <c r="F24" i="9" l="1"/>
  <c r="L21" i="8" l="1"/>
  <c r="E24" i="9" l="1"/>
  <c r="E15" i="9" l="1"/>
  <c r="F15" i="9"/>
  <c r="I21" i="9"/>
  <c r="I4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Carlos Martinez</author>
  </authors>
  <commentList>
    <comment ref="A11" authorId="0" shapeId="0" xr:uid="{00000000-0006-0000-0100-000001000000}">
      <text>
        <r>
          <rPr>
            <b/>
            <sz val="11"/>
            <color indexed="81"/>
            <rFont val="Tahoma"/>
            <family val="2"/>
          </rPr>
          <t>_Indique el código que identifica al producto, nombre y descripción. En ésta se debe anotar en qué consiste el producto o servicio que se brinda, con el fin de conocer cuál es la actividad que se realiza. _Mencione cuáles son los usuarios o la población beneficiada del mismo, así como la cobertura alcanzada.                           _Este debe estar acorde con la información contenida en la Matriz de Desempeño Programático Específico -MDPE-.</t>
        </r>
      </text>
    </comment>
    <comment ref="H11" authorId="0" shapeId="0" xr:uid="{00000000-0006-0000-0100-000002000000}">
      <text>
        <r>
          <rPr>
            <b/>
            <sz val="10"/>
            <color indexed="10"/>
            <rFont val="Tahoma"/>
            <family val="2"/>
          </rPr>
          <t xml:space="preserve">Avance satisfactorio: </t>
        </r>
        <r>
          <rPr>
            <b/>
            <sz val="10"/>
            <color indexed="81"/>
            <rFont val="Tahoma"/>
            <family val="2"/>
          </rPr>
          <t xml:space="preserve">cuando la ejecución de la meta avanza de acuerdo con lo programado por la institución.                            
</t>
        </r>
        <r>
          <rPr>
            <b/>
            <sz val="10"/>
            <color indexed="10"/>
            <rFont val="Tahoma"/>
            <family val="2"/>
          </rPr>
          <t>Atraso leve:</t>
        </r>
        <r>
          <rPr>
            <b/>
            <sz val="10"/>
            <color indexed="81"/>
            <rFont val="Tahoma"/>
            <family val="2"/>
          </rPr>
          <t xml:space="preserve"> cuando el avance de la meta es menor a lo programado por la institución y pese a ello, no representa una amenaza para su cumplimiento al final del período anual.                              
</t>
        </r>
        <r>
          <rPr>
            <b/>
            <sz val="10"/>
            <color indexed="10"/>
            <rFont val="Tahoma"/>
            <family val="2"/>
          </rPr>
          <t xml:space="preserve">Atraso crítico: </t>
        </r>
        <r>
          <rPr>
            <b/>
            <sz val="10"/>
            <color indexed="81"/>
            <rFont val="Tahoma"/>
            <family val="2"/>
          </rPr>
          <t xml:space="preserve">cuando el avance de la meta, es menor a lo programado por la institución y representa una amenaza para su cumplimiento.  
</t>
        </r>
        <r>
          <rPr>
            <b/>
            <sz val="10"/>
            <color indexed="10"/>
            <rFont val="Tahoma"/>
            <family val="2"/>
          </rPr>
          <t xml:space="preserve">Metas programadas al siguiente trimestre (II trimestre): </t>
        </r>
        <r>
          <rPr>
            <b/>
            <sz val="10"/>
            <color indexed="81"/>
            <rFont val="Tahoma"/>
            <family val="2"/>
          </rPr>
          <t xml:space="preserve"> cuando el cumplimiento de la meta, se programó para este trimestre y por razones particulares, se reprograma a ejecutar en el siguiente trimestre.</t>
        </r>
      </text>
    </comment>
    <comment ref="K11" authorId="0" shapeId="0" xr:uid="{00000000-0006-0000-0100-000003000000}">
      <text>
        <r>
          <rPr>
            <b/>
            <sz val="11"/>
            <color indexed="81"/>
            <rFont val="Arial Narrow"/>
            <family val="2"/>
          </rPr>
          <t>Enumere las limitaciones que se le han presentado en la consecución de las metas de producción, acorde con cada una de ellas.</t>
        </r>
      </text>
    </comment>
    <comment ref="M11" authorId="0" shapeId="0" xr:uid="{00000000-0006-0000-0100-000004000000}">
      <text>
        <r>
          <rPr>
            <b/>
            <sz val="11"/>
            <color indexed="81"/>
            <rFont val="Arial Narrow"/>
            <family val="2"/>
          </rPr>
          <t>Indicar la dependencia organizativa responsable y funcionario, según corresponda, para cada meta específica</t>
        </r>
      </text>
    </comment>
    <comment ref="D13" authorId="0" shapeId="0" xr:uid="{00000000-0006-0000-0100-000005000000}">
      <text>
        <r>
          <rPr>
            <sz val="12"/>
            <color indexed="81"/>
            <rFont val="Arial"/>
            <family val="2"/>
          </rPr>
          <t>Registre para el producto definido, el volumen absoluto alcanzado en el trimestre</t>
        </r>
      </text>
    </comment>
    <comment ref="F13" authorId="0" shapeId="0" xr:uid="{00000000-0006-0000-0100-000006000000}">
      <text>
        <r>
          <rPr>
            <b/>
            <sz val="11"/>
            <color indexed="81"/>
            <rFont val="Arial Narrow"/>
            <family val="2"/>
          </rPr>
          <t>Indique el porcentaje de ejecución de la meta específica durante el trimestre evaluado (I trimestre)</t>
        </r>
      </text>
    </comment>
    <comment ref="C15" authorId="0" shapeId="0" xr:uid="{00000000-0006-0000-0100-000007000000}">
      <text>
        <r>
          <rPr>
            <b/>
            <sz val="11"/>
            <color indexed="81"/>
            <rFont val="Lucida Console"/>
            <family val="3"/>
          </rPr>
          <t>Registre para el producto definido o la meta específica, según corresponda, el volumen absoluto programado o reprogramado para este trimestre.</t>
        </r>
      </text>
    </comment>
    <comment ref="E15" authorId="0" shapeId="0" xr:uid="{00000000-0006-0000-0100-000008000000}">
      <text>
        <r>
          <rPr>
            <b/>
            <sz val="12"/>
            <color indexed="81"/>
            <rFont val="Times New Roman"/>
            <family val="1"/>
          </rPr>
          <t>Anote la variación o diferencia entre ambas, según corresponda.</t>
        </r>
        <r>
          <rPr>
            <sz val="12"/>
            <color indexed="81"/>
            <rFont val="Times New Roman"/>
            <family val="1"/>
          </rPr>
          <t xml:space="preserve">
</t>
        </r>
      </text>
    </comment>
    <comment ref="G15" authorId="0" shapeId="0" xr:uid="{00000000-0006-0000-0100-000009000000}">
      <text>
        <r>
          <rPr>
            <sz val="12"/>
            <color indexed="81"/>
            <rFont val="Tahoma"/>
            <family val="2"/>
          </rPr>
          <t xml:space="preserve">Refiérase de forma amplia al porcentaje de realización de cada meta específica, indicando los aspectos positivos y negativos que incidieron en cada caso, así como el efecto que dicho resultado generó en la población objeto.                                                      - Dar énfasis a los factores que permiten el cumplimiento de las metas o los que distorsionan el alcance de las mismas.              - Realice una exposición de las causas de las desviaciones detectadas, clasificándolas en internas o externas, según se deriven de circunstancias propias o ajenas a la gestión.                                                -Indique si existió algún tipo de apoyo de otras instituciones en la realización de este producto, personal adicional, equipo y otro bien o servicio.  
</t>
        </r>
      </text>
    </comment>
    <comment ref="L15" authorId="0" shapeId="0" xr:uid="{00000000-0006-0000-0100-00000A000000}">
      <text>
        <r>
          <rPr>
            <b/>
            <sz val="10"/>
            <color indexed="81"/>
            <rFont val="Arial"/>
            <family val="2"/>
          </rPr>
          <t>Exprese las medidas correctivas que se adoptarán o que se proponen, según el caso.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Carlos Martinez</author>
  </authors>
  <commentList>
    <comment ref="A12" authorId="0" shapeId="0" xr:uid="{00000000-0006-0000-0000-000001000000}">
      <text>
        <r>
          <rPr>
            <b/>
            <sz val="10"/>
            <color indexed="81"/>
            <rFont val="Tahoma"/>
            <family val="2"/>
          </rPr>
          <t>Anote la descripción del producto, el cual debe ser coincidente tanto con el indicado en el POI como en la Ley de Presupuesto</t>
        </r>
      </text>
    </comment>
    <comment ref="B12" authorId="0" shapeId="0" xr:uid="{00000000-0006-0000-0000-000002000000}">
      <text>
        <r>
          <rPr>
            <b/>
            <sz val="10"/>
            <color indexed="81"/>
            <rFont val="Tahoma"/>
            <family val="2"/>
          </rPr>
          <t>Anote la descripción que identifica el objetivo estratégico del programa con el producto. Debe ser el indicado tanto en el POI como en la Ley de Presupuesto.</t>
        </r>
      </text>
    </comment>
    <comment ref="G12" authorId="0" shapeId="0" xr:uid="{00000000-0006-0000-0000-000003000000}">
      <text>
        <r>
          <rPr>
            <b/>
            <sz val="10"/>
            <color indexed="12"/>
            <rFont val="Tahoma"/>
            <family val="2"/>
          </rPr>
          <t>Realice un análisis pormenorizado de los resultados obtenidos, donde se contemplen los logros y las limitaciones (si existieren). No focalizarse en el porcentaje de avance de la meta.</t>
        </r>
      </text>
    </comment>
    <comment ref="H12" authorId="0" shapeId="0" xr:uid="{00000000-0006-0000-0000-000004000000}">
      <text>
        <r>
          <rPr>
            <sz val="10"/>
            <color indexed="12"/>
            <rFont val="Tahoma"/>
            <family val="2"/>
          </rPr>
          <t>Exprese las medidas correctivas que se adoptarán o que se proponen, según sea el caso, con el fin de lograr la meta propuesta.</t>
        </r>
      </text>
    </comment>
    <comment ref="M12" authorId="0" shapeId="0" xr:uid="{00000000-0006-0000-0000-000005000000}">
      <text>
        <r>
          <rPr>
            <b/>
            <sz val="10"/>
            <color indexed="12"/>
            <rFont val="Tahoma"/>
            <family val="2"/>
          </rPr>
          <t>Señalar la fuente de información, utilizada para la obtención de la citada información y que puede ser fuente de consulta en cualquier momento.</t>
        </r>
      </text>
    </comment>
    <comment ref="N12" authorId="0" shapeId="0" xr:uid="{00000000-0006-0000-0000-000006000000}">
      <text>
        <r>
          <rPr>
            <sz val="10"/>
            <color indexed="12"/>
            <rFont val="Tahoma"/>
            <family val="2"/>
          </rPr>
          <t>Exprese las medidas correctivas que se adoptarán o que se proponen, según sea el caso, con el fin de lograr la meta propuesta.</t>
        </r>
      </text>
    </comment>
    <comment ref="O12" authorId="0" shapeId="0" xr:uid="{00000000-0006-0000-0000-000007000000}">
      <text>
        <r>
          <rPr>
            <b/>
            <sz val="10"/>
            <color indexed="12"/>
            <rFont val="Tahoma"/>
            <family val="2"/>
          </rPr>
          <t>Indicar la dependencia organizativa responsable y funcionario, según corresponda, para cada meta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PC_82</author>
  </authors>
  <commentList>
    <comment ref="A5" authorId="0" shapeId="0" xr:uid="{00000000-0006-0000-0200-000001000000}">
      <text>
        <r>
          <rPr>
            <sz val="9"/>
            <color indexed="81"/>
            <rFont val="Tahoma"/>
            <family val="2"/>
          </rPr>
          <t xml:space="preserve">Describa las metas, actividades o proyectos establecidos en el POI, ejemplo: kms. Rehabilitados, kms asfaltados, kms demarcados, semáforos colocados, aulas construidas, edificaciones reparadas, operativos realizados, mts de puentes construidos o reconstruidos, entre otros.
</t>
        </r>
      </text>
    </comment>
    <comment ref="C5" authorId="0" shapeId="0" xr:uid="{00000000-0006-0000-0200-000002000000}">
      <text>
        <r>
          <rPr>
            <sz val="9"/>
            <color indexed="81"/>
            <rFont val="Tahoma"/>
            <family val="2"/>
          </rPr>
          <t>Señalar en forma clara el lugar donde se desarrolló la actividad, meta o proyecto. Puede ser por cantón.</t>
        </r>
      </text>
    </comment>
    <comment ref="D5" authorId="0" shapeId="0" xr:uid="{00000000-0006-0000-0200-000003000000}">
      <text>
        <r>
          <rPr>
            <sz val="9"/>
            <color indexed="81"/>
            <rFont val="Tahoma"/>
            <family val="2"/>
          </rPr>
          <t xml:space="preserve">Quienes son los que se benefician con el desarrollo de la actividad.
</t>
        </r>
      </text>
    </comment>
    <comment ref="E5" authorId="0" shapeId="0" xr:uid="{00000000-0006-0000-0200-000004000000}">
      <text>
        <r>
          <rPr>
            <sz val="9"/>
            <color indexed="81"/>
            <rFont val="Tahoma"/>
            <family val="2"/>
          </rPr>
          <t xml:space="preserve">Cuáles son los principales beneficios para la zona donde se desarrollo la actividad.
</t>
        </r>
      </text>
    </comment>
  </commentList>
</comments>
</file>

<file path=xl/sharedStrings.xml><?xml version="1.0" encoding="utf-8"?>
<sst xmlns="http://schemas.openxmlformats.org/spreadsheetml/2006/main" count="187" uniqueCount="131">
  <si>
    <t>Análisis de los resultados obtenidos</t>
  </si>
  <si>
    <t>Alcanzada</t>
  </si>
  <si>
    <t>Costo</t>
  </si>
  <si>
    <t>ELABORADO POR:</t>
  </si>
  <si>
    <t>(SELLO)</t>
  </si>
  <si>
    <t>Funcionario Responsable y Dependencia a la que pertenece</t>
  </si>
  <si>
    <t>FECHA:</t>
  </si>
  <si>
    <t xml:space="preserve">            (En que se elabora el formulario)</t>
  </si>
  <si>
    <t>Producto final o relevante (Código y Descripción)*</t>
  </si>
  <si>
    <t xml:space="preserve">Acciones correctivas propuestas </t>
  </si>
  <si>
    <t>APROBADO POR:</t>
  </si>
  <si>
    <t>RESULTADO DEL DESEMPEÑO TRIMESTRAL</t>
  </si>
  <si>
    <t>Objetivo de la Acción Estratégica:</t>
  </si>
  <si>
    <t xml:space="preserve">   DIRECCIÓN DE PLANIFICACIÓN SECTORIAL</t>
  </si>
  <si>
    <t>Avance Satisfactorio</t>
  </si>
  <si>
    <t>Tribunal Administrativo de Transporte</t>
  </si>
  <si>
    <t>Aprovechar y desarrollar en la organización las capacidades científicas y tecnológicas para realizar investigación y análisis jurídico sobre la materia bajo su competencia, de forma que agregue valor a la relación con los recurrentes y usuarios del Tribunal, en cuanto a la difusión de los servicios, la comunicación precisa y la accesibilidad de la información pertinente para ellos.</t>
  </si>
  <si>
    <t xml:space="preserve">   DIRECCION DE PLANIFICACION SECTORIAL</t>
  </si>
  <si>
    <t>(En que se elabora el formulario)</t>
  </si>
  <si>
    <t xml:space="preserve">RESULTADO TRIMESTRAL DE LA PRODUCCION FISICA CUANTIFICABLE </t>
  </si>
  <si>
    <t xml:space="preserve">Programa:       Código:        </t>
  </si>
  <si>
    <t>Descripción:</t>
  </si>
  <si>
    <t>Transporte Terrestre</t>
  </si>
  <si>
    <t>Subprograma: Código:</t>
  </si>
  <si>
    <t>02</t>
  </si>
  <si>
    <t>Objetivo de la Acción Estratégica: Código:_______  Descripción:___________________________________</t>
  </si>
  <si>
    <t>Producto Final o Relevante (Código y Descripción)</t>
  </si>
  <si>
    <t>Unidad de Medida</t>
  </si>
  <si>
    <t>Meta de Producción Trimestral</t>
  </si>
  <si>
    <t>Limitaciones</t>
  </si>
  <si>
    <t>Acciones correctivas</t>
  </si>
  <si>
    <t>Funcionario Responsable y dependencia a la que pertenece</t>
  </si>
  <si>
    <t>Programada o Reprogramada</t>
  </si>
  <si>
    <t>Variación</t>
  </si>
  <si>
    <t xml:space="preserve">% de ejecución </t>
  </si>
  <si>
    <t>0:</t>
  </si>
  <si>
    <t xml:space="preserve">Tribunal Administrativo de Transporte:      Jueces y Jueces suplentes. </t>
  </si>
  <si>
    <t>1:</t>
  </si>
  <si>
    <t>2:</t>
  </si>
  <si>
    <t>5:</t>
  </si>
  <si>
    <t>6:</t>
  </si>
  <si>
    <t>Total</t>
  </si>
  <si>
    <t>Secretaria de Instrucción</t>
  </si>
  <si>
    <t>RESPONSABLE DE PROGRAMA O SUBPROGRAMA</t>
  </si>
  <si>
    <t xml:space="preserve">Firma: </t>
  </si>
  <si>
    <t>Nota: Llenar un formulario por cada Objetivo de la Acción Estratégica.</t>
  </si>
  <si>
    <r>
      <t xml:space="preserve">Nombre : </t>
    </r>
    <r>
      <rPr>
        <b/>
        <sz val="11"/>
        <rFont val="Arial"/>
        <family val="2"/>
      </rPr>
      <t>Lic. Randall Trejos Chaves</t>
    </r>
  </si>
  <si>
    <r>
      <t xml:space="preserve">Cargo: </t>
    </r>
    <r>
      <rPr>
        <b/>
        <sz val="11"/>
        <rFont val="Arial"/>
        <family val="2"/>
      </rPr>
      <t xml:space="preserve"> Subejecutor</t>
    </r>
  </si>
  <si>
    <r>
      <t xml:space="preserve">Correo electrónico: </t>
    </r>
    <r>
      <rPr>
        <b/>
        <sz val="11"/>
        <rFont val="Arial"/>
        <family val="2"/>
      </rPr>
      <t>rtrejosc@mopt.go.cr</t>
    </r>
  </si>
  <si>
    <t>Ministerio de Obras Públicas y Transportes</t>
  </si>
  <si>
    <t>Informe de Resultados</t>
  </si>
  <si>
    <t>Dependencia:     TRIBUNAL ADMINISTRATIVO DE TRANSORTE</t>
  </si>
  <si>
    <t xml:space="preserve">Nombre las metas, actividades o 
proyectos </t>
  </si>
  <si>
    <t>Cantidad 
realizada</t>
  </si>
  <si>
    <t xml:space="preserve">Área Geografica </t>
  </si>
  <si>
    <t>Beneficiarios</t>
  </si>
  <si>
    <t>Impacto</t>
  </si>
  <si>
    <t>El Tribunal Administrativo de Transporte tiene competencia en todo el Territorio Nacional.</t>
  </si>
  <si>
    <t>Recurrentes de los actos del Consejo de Transporte Público.</t>
  </si>
  <si>
    <t>El beneficio fundamental que recibe la población objeto es la aplicación del principio de seguridad jurídica que se manifiesta en la certeza de un Órgano Colegiado especializado e independiente que conoce y resuelve objetivamente la gestión presentada, en virtud de la naturaleza jurídica que ostenta el Tribunal, de forma que la población objeto que recibe los beneficios de las resoluciones del Tribunal son  los prestatarios de los servicios de transporte público, en cualquiera de sus modalidades: autobuses, taxis o transporte especial (turismo, estudiantes o trabajadores).  La gestión puede ser presentada ya sea por el concesionario, permisionario o por cualquier otra persona que se considere lesionada en sus derechos ante las decisiones tomadas por el Consejo de Transporte Público, indistintamente cuál sea la decisión adoptada por el Tribunal, el que recibe el beneficio es el interés público representado por los usuarios de los servicios, al protegerse el respeto a los principios que informan la prestación del Servicio Público de Transporte Remunerado de Personas  de acuerdo a la legislación vigente en dicha materia.</t>
  </si>
  <si>
    <t>P.01 Resoluciones administrativas en materia de Transporte Público.</t>
  </si>
  <si>
    <t>Los expedientes vienen revueltos y sin una separación debida, lo cual obliga a un mayor trabajo por parte de la Secretaría de Instrucción. Así como –generalmente-incompletos, lo cual general tanto la acción de la referida Secretaría en trámite de las Prevenciones que en más de una oportunidad deben de realizarse y en coadyuvancia en las acciones directas de búsqueda de antecedentes y atestados. Además, las Prevenciones no se cumplen en tiempo o se evidencian prevenciones que se redirigen de uno a otro órgano en el ámbito interno del Consejo de Transporte Público y se dejan de atender y de darles seguimiento. De lo cual debe dar seguimiento la Secretaría de Instrucción. Se deben atender gestiones que son remitidas y cuya remisión o elevación es incorrecta o improcedente. Los volúmenes de Ingresos sobrepasan la capacidad material del personal básico con que cuenta la referida Secretaría.</t>
  </si>
  <si>
    <t>Se han enviado comunicaciones, se han procurado conversaciones para canalizar esfuerzos y acciones entre el personal del TAT y el del CPT; y se han realizado prevenciones en busca de que los Acuerdos relativos a la Atención de los Asuntos Competencia de este Tribunal (Recursos de Apelación, Nulidades e Incidencias y Medidas Cautelares correlativas), sean tomados y enviados de forma individualizada o particularizada. Y que se remitan todos los antecedentes de cada caso y, cuando menos, los aludidos por el numeral 9 del Decreto Ejecutivo No.  37355-MOPT, como lo son: el Acto que es Impugnado y sus Antecedentes de Motivo y/o Fundamento; el Escrito de las Acciones Recursivas y sus Antecedentes; el Acuerdo de Rechazo de la Revocatoria y de Remisión ante este Tribunal; el Estudio Técnico o Jurídico que sirvió de soporte para la Emisión del Rechazo de Primera Instancia del Recurso de Revocatoria; y el Expediente y demás Antecedentes Generales del Caso. Se ha hecho hincapié en la necesidad de contar con un Expediente Administrativo Completo y Debido, a efecto de poder cumplir este Tribunal con los plazos de Ley y con los Principios de Celeridad y Oficiosidad. Así como con la pertinente Justicia Administrativa Pronta y Cumplida.</t>
  </si>
  <si>
    <t>Administrativo Financiero</t>
  </si>
  <si>
    <t xml:space="preserve">Total presupuesto ejecutado en este trimestre:   </t>
  </si>
  <si>
    <t xml:space="preserve">Para este trimestre no se encuentran limitaciones para esta meta. </t>
  </si>
  <si>
    <t>Para este trimestre no se toman medidas correctivas.</t>
  </si>
  <si>
    <t>ADMINISTRATIVO FINANCIERO</t>
  </si>
  <si>
    <t>Fecha Informe:</t>
  </si>
  <si>
    <t xml:space="preserve">Cálculo del Indicador del P.O.I. - Anual </t>
  </si>
  <si>
    <t>Cálculo del Indicador del P.O.I. - Trimestral</t>
  </si>
  <si>
    <t>Formulario (718 - PEP)</t>
  </si>
  <si>
    <t xml:space="preserve">Formulario (717 - MDEP) </t>
  </si>
  <si>
    <t>Datos</t>
  </si>
  <si>
    <t>Total Trámites Gestionados</t>
  </si>
  <si>
    <t>=</t>
  </si>
  <si>
    <t>X</t>
  </si>
  <si>
    <t xml:space="preserve">Total Trámites Gestionados </t>
  </si>
  <si>
    <t>La Secretaría de Instrucción a logrado cumplir de forma por demás satisfactoria la meta en cuestión, pero para lograr su cumplimiento se ha hecho necesario redoblar esfuerzos, toda vez que: 
1.- Un grupo de los asuntos que se elevan son “mal elevados”, pues no resultan improcedentes ante este Tribunal, pero deben ser atendidos y debe brindárseles trámite inicial por parte de la Secretaría de Instrucción, con el consecuente costo de tiempo y esfuerzo. 
2.- La generalidad de los asuntos remitidos vienen incompletos y sin los elementos o documentos básicos esenciales (según lo requerido por el Artículo 9 del Decreto Ejecutivo No.  37355-MOPT).</t>
  </si>
  <si>
    <t>Objetivo de mejora (Código y Descripción)</t>
  </si>
  <si>
    <r>
      <t xml:space="preserve">
</t>
    </r>
    <r>
      <rPr>
        <b/>
        <sz val="9"/>
        <rFont val="Arial"/>
        <family val="2"/>
      </rPr>
      <t>Meta de gestion Trimestral</t>
    </r>
  </si>
  <si>
    <t>Programada o repregramada</t>
  </si>
  <si>
    <t>% de ejecución</t>
  </si>
  <si>
    <t>Indicador</t>
  </si>
  <si>
    <t>Fórmula</t>
  </si>
  <si>
    <t>Resultado</t>
  </si>
  <si>
    <r>
      <t xml:space="preserve">Programa: Código:  </t>
    </r>
    <r>
      <rPr>
        <b/>
        <i/>
        <u/>
        <sz val="11"/>
        <rFont val="Arial"/>
        <family val="2"/>
      </rPr>
      <t xml:space="preserve">331    </t>
    </r>
    <r>
      <rPr>
        <sz val="11"/>
        <rFont val="Arial"/>
        <family val="2"/>
      </rPr>
      <t>Descripción:</t>
    </r>
    <r>
      <rPr>
        <b/>
        <i/>
        <u/>
        <sz val="11"/>
        <rFont val="Arial"/>
        <family val="2"/>
      </rPr>
      <t xml:space="preserve">  Transporte Terrestre</t>
    </r>
    <r>
      <rPr>
        <b/>
        <i/>
        <sz val="11"/>
        <rFont val="Arial"/>
        <family val="2"/>
      </rPr>
      <t xml:space="preserve"> </t>
    </r>
  </si>
  <si>
    <r>
      <t xml:space="preserve">Subprograma: Código: </t>
    </r>
    <r>
      <rPr>
        <b/>
        <i/>
        <u/>
        <sz val="12"/>
        <rFont val="Arial"/>
        <family val="2"/>
      </rPr>
      <t xml:space="preserve">02   </t>
    </r>
    <r>
      <rPr>
        <sz val="12"/>
        <rFont val="Arial"/>
        <family val="2"/>
      </rPr>
      <t>Descripción:</t>
    </r>
    <r>
      <rPr>
        <b/>
        <i/>
        <u/>
        <sz val="12"/>
        <rFont val="Arial"/>
        <family val="2"/>
      </rPr>
      <t xml:space="preserve">  Tribunal Administrativo de Transporte</t>
    </r>
    <r>
      <rPr>
        <b/>
        <i/>
        <sz val="12"/>
        <rFont val="Arial"/>
        <family val="2"/>
      </rPr>
      <t xml:space="preserve"> </t>
    </r>
    <r>
      <rPr>
        <sz val="12"/>
        <rFont val="Arial"/>
        <family val="2"/>
      </rPr>
      <t xml:space="preserve"> </t>
    </r>
  </si>
  <si>
    <t>MDPE</t>
  </si>
  <si>
    <t>PI-717</t>
  </si>
  <si>
    <t>PI-718</t>
  </si>
  <si>
    <r>
      <t xml:space="preserve">Nombre :  </t>
    </r>
    <r>
      <rPr>
        <i/>
        <sz val="10"/>
        <rFont val="Arial"/>
        <family val="2"/>
      </rPr>
      <t>José Pablo Méndez Rojas</t>
    </r>
  </si>
  <si>
    <r>
      <t>Cargo:</t>
    </r>
    <r>
      <rPr>
        <i/>
        <sz val="10"/>
        <rFont val="Arial"/>
        <family val="2"/>
      </rPr>
      <t xml:space="preserve"> AsistenteAdministrativo</t>
    </r>
  </si>
  <si>
    <r>
      <t>Correo electrónico:</t>
    </r>
    <r>
      <rPr>
        <i/>
        <sz val="10"/>
        <rFont val="Arial"/>
        <family val="2"/>
      </rPr>
      <t xml:space="preserve"> pmendez@mopt.go.cr</t>
    </r>
    <r>
      <rPr>
        <b/>
        <i/>
        <sz val="10"/>
        <rFont val="Arial"/>
        <family val="2"/>
      </rPr>
      <t xml:space="preserve"> </t>
    </r>
  </si>
  <si>
    <r>
      <t xml:space="preserve">Nombre :  </t>
    </r>
    <r>
      <rPr>
        <sz val="11"/>
        <rFont val="Arial"/>
        <family val="2"/>
      </rPr>
      <t>Randall Trejos Chaves</t>
    </r>
  </si>
  <si>
    <r>
      <t xml:space="preserve">Cargo: </t>
    </r>
    <r>
      <rPr>
        <sz val="11"/>
        <rFont val="Arial"/>
        <family val="2"/>
      </rPr>
      <t>Subejecutor</t>
    </r>
  </si>
  <si>
    <r>
      <t xml:space="preserve">Correo electrónico: </t>
    </r>
    <r>
      <rPr>
        <sz val="11"/>
        <rFont val="Arial"/>
        <family val="2"/>
      </rPr>
      <t>rtrejosc@mopt.go.cr</t>
    </r>
  </si>
  <si>
    <t>Firma:</t>
  </si>
  <si>
    <r>
      <t xml:space="preserve">Nombre : </t>
    </r>
    <r>
      <rPr>
        <b/>
        <sz val="11"/>
        <rFont val="Arial"/>
        <family val="2"/>
      </rPr>
      <t>Lic. José Pablo Méndez Rojas</t>
    </r>
  </si>
  <si>
    <r>
      <t xml:space="preserve">Cargo: </t>
    </r>
    <r>
      <rPr>
        <b/>
        <i/>
        <sz val="11"/>
        <rFont val="Arial"/>
        <family val="2"/>
      </rPr>
      <t>Asistente Administrativo</t>
    </r>
  </si>
  <si>
    <r>
      <t xml:space="preserve">Correo electrónico: </t>
    </r>
    <r>
      <rPr>
        <b/>
        <sz val="11"/>
        <rFont val="Arial"/>
        <family val="2"/>
      </rPr>
      <t>pmendez@mopt.go.cr</t>
    </r>
  </si>
  <si>
    <t>Los expedientes vienen generalmente incompletos. Se hace difícil la recopilación y/o procura de la información faltante en la generalidad de los expedientes; ya sea mediante acciones directas de búsqueda del personal del Tribunal, ya sea mediante la realización de prevenciones. Además, las prevenciones no se cumplen en tiempo o se evidencian prevenciones que se redirigen de uno a otro órgano en el ámbito interno del Consejo de Transporte Público y se dejan de atender y de darles seguimiento. Se ha informado de varios casos en los que pese a remitirse las acciones de alzada, varios de los antecedentes esenciales se tienen como perdidos o traspapelados. Se deben atender gestiones que son remitidas y cuya remisión o elevación es incorrecta o improcedente.</t>
  </si>
  <si>
    <t>Se han enviado comunicaciones, se han procurado conversaciones y comunicación permanente para canalizar esfuerzos y acciones y se han realizado prevenciones en busca de que los Acuerdos relativos a la Atención de los Asuntos Competencia de este Tribunal (Recursos de Apelación, Nulidades e Incidencias y Medidas Cautelares correlativas), sean tomados y enviados de forma individualizada o particularizada. Y que se remitan todos los antecedentes de cada caso y, cuando menos, los aludidos por el numeral 9 del Decreto Ejecutivo No.  37355-MOPT, como lo son: el Acto que es Impugnado y sus Antecedentes de Motivo y/o Fundamento; el Escrito de las Acciones Recursivas y sus Antecedentes; el Acuerdo de Rechazo de la Revocatoria y de Remisión ante este Tribunal; el Estudio Técnico o Jurídico que sirvió de soporte para la Emisión del Rechazo de Primera Instancia del Recurso de Revocatoria; y el Expediente y demás Antecedentes Generales del Caso.
Se revisan otros expedientes, con el fin de identificar piezas que pudieran servir para armar el expediente incompleto.</t>
  </si>
  <si>
    <t>Se han enviado comunicaciones y comunicación permanente, se han procurado conversaciones para canalizar esfuerzos y acciones entre el personal del TAT y el del CPT; y se han realizado prevenciones en busca de que los Acuerdos relativos a la atención de los asuntos competencia de este Tribunal (Recursos de Apelación, Nulidades e Incidencias y Medidas Cautelares correlativas), sean tomados y enviados de forma individualizada o particularizada. Y que se remitan todos los antecedentes de cada caso y, cuando menos, los aludidos por el numeral 9 del Decreto Ejecutivo No.  37355-MOPT, como lo son: el acto que es impugnado y sus antecedentes de motivo y/o fundamento; el Escrito de las acciones recursivas y sus antecedentes; el Acuerdo de Rechazo de la Revocatoria y de Remisión ante este Tribunal; el Estudio Técnico o Jurídico que sirvió de soporte para la Emisión del Rechazo de Primera Instancia del Recurso de Revocatoria; y el Expediente y demás Antecedentes Generales del Caso. Se ha hecho hincapié en la necesidad de contar con un Expediente Administrativo Completo y Debido, a efecto de poder cumplir este Tribunal con los plazos de Ley y con los Principios de Celeridad y Oficiosidad. Así como con la pertinente Justicia Administrativa Pronta y Cumplida.
Se revisan otros expedientes, con el fin de identificar piezas que pudieran servir para armar el expediente incompleto.</t>
  </si>
  <si>
    <t>Resolver en el año 2018, mediante sesiones de votación, el 95% de las gestiones presentadas que generen una resolución.</t>
  </si>
  <si>
    <t xml:space="preserve">Cumplir en el año 2018, mediante el estudio de la información, con la  apertura del expediente administrativo, en un plazo de uno a tres días hábiles </t>
  </si>
  <si>
    <t>Cumplir en el año 2018 con la remisión de 4 informes (uno por trimestre) a la Dirección de Planificación Sectorial</t>
  </si>
  <si>
    <t>Resolver en el año 2018, mediante sesiones de votación, el 95% de las gestiones que generen una resolución y cuyo trámite se presentó ante el Tribunal, 30 días antes del último día laboral del año, en consideración del plazo indicado en el artículo 21 de la Ley 7969.</t>
  </si>
  <si>
    <t>Cálculo de Formula del Indicador del POI 2018</t>
  </si>
  <si>
    <t>Una vez obtenida la información de las sesiones de votación, el informe de notificaciones y la información presupuestaria del trimestre en evaluación, se analiza la información con las partes involucradas y una vez analizadas, se expone al Tribunal en pleno, cada uno de formularios y una vez aprobado, se realiza la remisión del presente informe, con lo que se da cumplimiento con la meta propuesta para este primer trimestre.</t>
  </si>
  <si>
    <t>II Trimestre 2018</t>
  </si>
  <si>
    <t>Expedientes Resueltos al 30/06/2018</t>
  </si>
  <si>
    <t>Total de Expedientes Resueltos</t>
  </si>
  <si>
    <t>Total Exped. Resueltos al 30/06/2018</t>
  </si>
  <si>
    <t>Total Trámites Gestionados al 30/06/2018</t>
  </si>
  <si>
    <t xml:space="preserve">Total Indicador II Trimestre </t>
  </si>
  <si>
    <t>Estadísticas Cumplimiento de Metas año 2018</t>
  </si>
  <si>
    <t>Realizar en el año 2018 la evaluación de la ASCI y el SEVRI en el TAT.</t>
  </si>
  <si>
    <t>Expedientes Resueltos al 30/09/2018</t>
  </si>
  <si>
    <t>Total de expedientes al 30/06/2018</t>
  </si>
  <si>
    <t>Expedientes Ingresados al 30/09/2018</t>
  </si>
  <si>
    <t>Expedientes Pendientes al 30/06/2018</t>
  </si>
  <si>
    <t>Clasificación del resultado al 31/12/2018</t>
  </si>
  <si>
    <t>Comisión de Control Interno</t>
  </si>
  <si>
    <t>IV Trimestre 2018</t>
  </si>
  <si>
    <t>lV Trimestre 2018</t>
  </si>
  <si>
    <t>De  octubre     a   Diciembre      2018</t>
  </si>
  <si>
    <t>Clasificación del resultado al  31/12/2018</t>
  </si>
  <si>
    <t xml:space="preserve">Para el último trimestre la Comisión de Control Interno, realizó la aplicación de la evaluación de la ASCI y el SEVRI a los funcionarios del Tribunal.
</t>
  </si>
  <si>
    <t>Resoluciones emitidas por el Tribunal/ total de gestiones tramitadas como expedientes  x 100. (226/227*100)</t>
  </si>
  <si>
    <t>La meta propuesta se ha cumplido de forma satisfactoria, pero para lograr su cumplimiento se ha hecho necesario redoblar esfuerzos en el ámbito del Tribunal. Lo anterior en virtud de:
1.- Un grupo de los asuntos que se elevan son “mal elevados y mal presentados”, pues no resultan procedentes ante este Tribunal, pero deben ser atendidos y debe brindárseles alguna respuesta o acción de conducencia, con el consecuente costo de tiempo y esfuerzo. 
2.- La generalidad de los asuntos remitidos vienen incompletos y sin los elementos o documentos básicos esenciales (según lo requerido por el Artículo 9 del Decreto Ejecutivo No.  37355-MOPT). Lo cual hace necesario que se generen varias prevenciones de mérito a efecto de completar los expedientes abiertos. Vale acotar que ha sido difícil obtener respuesta a un número significativo de las prevenciones, por lo que, constantemente para cumplir con la meta aludida, se ha hecho necesaria una labor proactiva y diligente del personal del Tribunal (particularmente de los Abogados Asistentes), en procura de la información y/o documentación pertinente para poder completar los atestados mínimos de cada expediente o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</si>
</sst>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uot;* #,##0.00_);_(&quot;$&quot;* \(#,##0.00\);_(&quot;$&quot;* &quot;-&quot;??_);_(@_)"/>
    <numFmt numFmtId="165" formatCode="_-* #,##0\ _$_-;\-* #,##0\ _$_-;_-* &quot;-&quot;\ _$_-;_-@_-"/>
    <numFmt numFmtId="166" formatCode="\¢\ \ #,##0.00"/>
    <numFmt numFmtId="167" formatCode="\¢\ #,##0.00"/>
  </numFmts>
  <fonts count="57" x14ac:knownFonts="1">
    <font>
      <sz val="10"/>
      <name val="Arial"/>
    </font>
    <font>
      <sz val="11"/>
      <color theme="1"/>
      <name val="Calibri"/>
      <family val="2"/>
      <scheme val="minor"/>
    </font>
    <font>
      <sz val="10"/>
      <name val="Arial"/>
      <family val="2"/>
    </font>
    <font>
      <b/>
      <sz val="10"/>
      <name val="Arial"/>
      <family val="2"/>
    </font>
    <font>
      <sz val="11"/>
      <name val="Arial"/>
      <family val="2"/>
    </font>
    <font>
      <sz val="10"/>
      <name val="Arial"/>
      <family val="2"/>
    </font>
    <font>
      <b/>
      <sz val="14"/>
      <name val="Arial"/>
      <family val="2"/>
    </font>
    <font>
      <b/>
      <sz val="11"/>
      <name val="Arial"/>
      <family val="2"/>
    </font>
    <font>
      <b/>
      <sz val="11"/>
      <name val="Times New Roman"/>
      <family val="1"/>
    </font>
    <font>
      <sz val="11"/>
      <name val="Times New Roman"/>
      <family val="1"/>
    </font>
    <font>
      <b/>
      <sz val="9"/>
      <name val="Arial"/>
      <family val="2"/>
    </font>
    <font>
      <sz val="9"/>
      <name val="Arial"/>
      <family val="2"/>
    </font>
    <font>
      <b/>
      <strike/>
      <sz val="9"/>
      <name val="Arial"/>
      <family val="2"/>
    </font>
    <font>
      <b/>
      <sz val="10"/>
      <color indexed="81"/>
      <name val="Tahoma"/>
      <family val="2"/>
    </font>
    <font>
      <b/>
      <sz val="10"/>
      <color indexed="12"/>
      <name val="Tahoma"/>
      <family val="2"/>
    </font>
    <font>
      <sz val="10"/>
      <color indexed="12"/>
      <name val="Tahoma"/>
      <family val="2"/>
    </font>
    <font>
      <i/>
      <sz val="10"/>
      <name val="Arial"/>
      <family val="2"/>
    </font>
    <font>
      <b/>
      <u/>
      <sz val="14"/>
      <name val="Arial"/>
      <family val="2"/>
    </font>
    <font>
      <b/>
      <sz val="16"/>
      <name val="Arial"/>
      <family val="2"/>
    </font>
    <font>
      <sz val="12"/>
      <name val="Arial"/>
      <family val="2"/>
    </font>
    <font>
      <b/>
      <i/>
      <u/>
      <sz val="10"/>
      <name val="Arial"/>
      <family val="2"/>
    </font>
    <font>
      <u/>
      <sz val="11"/>
      <name val="Arial"/>
      <family val="2"/>
    </font>
    <font>
      <b/>
      <i/>
      <u/>
      <sz val="11"/>
      <name val="Arial"/>
      <family val="2"/>
    </font>
    <font>
      <b/>
      <i/>
      <sz val="11"/>
      <name val="Arial"/>
      <family val="2"/>
    </font>
    <font>
      <b/>
      <i/>
      <u/>
      <sz val="12"/>
      <name val="Arial"/>
      <family val="2"/>
    </font>
    <font>
      <b/>
      <i/>
      <sz val="12"/>
      <name val="Arial"/>
      <family val="2"/>
    </font>
    <font>
      <b/>
      <sz val="8"/>
      <name val="Arial"/>
      <family val="2"/>
    </font>
    <font>
      <b/>
      <sz val="12"/>
      <name val="Arial"/>
      <family val="2"/>
    </font>
    <font>
      <b/>
      <u val="singleAccounting"/>
      <sz val="12"/>
      <name val="Arial"/>
      <family val="2"/>
    </font>
    <font>
      <b/>
      <u/>
      <sz val="12"/>
      <name val="Arial"/>
      <family val="2"/>
    </font>
    <font>
      <b/>
      <u/>
      <sz val="10"/>
      <name val="Arial"/>
      <family val="2"/>
    </font>
    <font>
      <i/>
      <sz val="11"/>
      <name val="Arial"/>
      <family val="2"/>
    </font>
    <font>
      <sz val="3"/>
      <name val="Times New Roman"/>
      <family val="1"/>
    </font>
    <font>
      <b/>
      <sz val="11"/>
      <color indexed="81"/>
      <name val="Tahoma"/>
      <family val="2"/>
    </font>
    <font>
      <b/>
      <sz val="10"/>
      <color indexed="10"/>
      <name val="Tahoma"/>
      <family val="2"/>
    </font>
    <font>
      <b/>
      <sz val="11"/>
      <color indexed="81"/>
      <name val="Arial Narrow"/>
      <family val="2"/>
    </font>
    <font>
      <sz val="12"/>
      <color indexed="81"/>
      <name val="Arial"/>
      <family val="2"/>
    </font>
    <font>
      <b/>
      <sz val="11"/>
      <color indexed="81"/>
      <name val="Lucida Console"/>
      <family val="3"/>
    </font>
    <font>
      <b/>
      <sz val="12"/>
      <color indexed="81"/>
      <name val="Times New Roman"/>
      <family val="1"/>
    </font>
    <font>
      <sz val="12"/>
      <color indexed="81"/>
      <name val="Times New Roman"/>
      <family val="1"/>
    </font>
    <font>
      <sz val="12"/>
      <color indexed="81"/>
      <name val="Tahoma"/>
      <family val="2"/>
    </font>
    <font>
      <b/>
      <sz val="10"/>
      <color indexed="81"/>
      <name val="Arial"/>
      <family val="2"/>
    </font>
    <font>
      <b/>
      <sz val="11"/>
      <color theme="1"/>
      <name val="Calibri"/>
      <family val="2"/>
      <scheme val="minor"/>
    </font>
    <font>
      <b/>
      <sz val="14"/>
      <color theme="1"/>
      <name val="Calibri"/>
      <family val="2"/>
      <scheme val="minor"/>
    </font>
    <font>
      <sz val="11"/>
      <color theme="1"/>
      <name val="Arial"/>
      <family val="2"/>
    </font>
    <font>
      <sz val="9"/>
      <color indexed="81"/>
      <name val="Tahoma"/>
      <family val="2"/>
    </font>
    <font>
      <b/>
      <u/>
      <sz val="11"/>
      <name val="Arial"/>
      <family val="2"/>
    </font>
    <font>
      <i/>
      <sz val="10"/>
      <name val="Calibri"/>
      <family val="2"/>
      <scheme val="minor"/>
    </font>
    <font>
      <b/>
      <sz val="14"/>
      <name val="Calibri"/>
      <family val="2"/>
      <scheme val="minor"/>
    </font>
    <font>
      <b/>
      <i/>
      <sz val="14"/>
      <name val="Calibri"/>
      <family val="2"/>
      <scheme val="minor"/>
    </font>
    <font>
      <sz val="10"/>
      <name val="Calibri"/>
      <family val="2"/>
      <scheme val="minor"/>
    </font>
    <font>
      <b/>
      <i/>
      <sz val="11"/>
      <name val="Calibri"/>
      <family val="2"/>
      <scheme val="minor"/>
    </font>
    <font>
      <b/>
      <i/>
      <u/>
      <sz val="18"/>
      <name val="Arial"/>
      <family val="2"/>
    </font>
    <font>
      <sz val="14"/>
      <name val="Calibri"/>
      <family val="2"/>
      <scheme val="minor"/>
    </font>
    <font>
      <sz val="14"/>
      <color theme="1"/>
      <name val="Calibri"/>
      <family val="2"/>
      <scheme val="minor"/>
    </font>
    <font>
      <b/>
      <i/>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theme="4"/>
      </top>
      <bottom style="double">
        <color theme="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thin">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double">
        <color indexed="64"/>
      </bottom>
      <diagonal/>
    </border>
  </borders>
  <cellStyleXfs count="13">
    <xf numFmtId="0" fontId="0" fillId="0" borderId="0"/>
    <xf numFmtId="164" fontId="2" fillId="0" borderId="0" applyFont="0" applyFill="0" applyBorder="0" applyAlignment="0" applyProtection="0"/>
    <xf numFmtId="0" fontId="5" fillId="0" borderId="0"/>
    <xf numFmtId="9" fontId="2"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1" fillId="0" borderId="0"/>
    <xf numFmtId="9" fontId="5" fillId="0" borderId="0" applyFont="0" applyFill="0" applyBorder="0" applyAlignment="0" applyProtection="0"/>
    <xf numFmtId="43" fontId="2" fillId="0" borderId="0" applyFont="0" applyFill="0" applyBorder="0" applyAlignment="0" applyProtection="0"/>
    <xf numFmtId="0" fontId="42" fillId="0" borderId="46" applyNumberFormat="0" applyFill="0" applyAlignment="0" applyProtection="0"/>
  </cellStyleXfs>
  <cellXfs count="439">
    <xf numFmtId="0" fontId="0" fillId="0" borderId="0" xfId="0"/>
    <xf numFmtId="0" fontId="4" fillId="0" borderId="0" xfId="0" applyFont="1"/>
    <xf numFmtId="0" fontId="4" fillId="0" borderId="0" xfId="0" applyFont="1" applyBorder="1"/>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3" fontId="7" fillId="0" borderId="4"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0" fontId="4" fillId="0" borderId="0" xfId="0" applyFont="1" applyBorder="1" applyAlignment="1">
      <alignment horizontal="left" vertical="center"/>
    </xf>
    <xf numFmtId="0" fontId="7" fillId="0" borderId="4" xfId="0" applyFont="1" applyFill="1" applyBorder="1" applyAlignment="1">
      <alignment horizontal="center" vertical="center"/>
    </xf>
    <xf numFmtId="0" fontId="4" fillId="0" borderId="4" xfId="0" applyFont="1" applyBorder="1" applyAlignment="1">
      <alignment horizontal="center" vertical="center"/>
    </xf>
    <xf numFmtId="0" fontId="7" fillId="0" borderId="0" xfId="0" applyFont="1" applyFill="1" applyBorder="1" applyAlignment="1">
      <alignment horizontal="center" vertical="center"/>
    </xf>
    <xf numFmtId="0" fontId="4" fillId="0" borderId="0"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164" fontId="6" fillId="0" borderId="0" xfId="1" applyFont="1" applyBorder="1" applyAlignment="1">
      <alignment horizontal="left" vertical="center"/>
    </xf>
    <xf numFmtId="164" fontId="6" fillId="0" borderId="8" xfId="1" applyFont="1" applyBorder="1" applyAlignment="1">
      <alignment horizontal="left" vertical="center"/>
    </xf>
    <xf numFmtId="3" fontId="4" fillId="0" borderId="0" xfId="0" applyNumberFormat="1" applyFont="1" applyBorder="1" applyAlignment="1">
      <alignment vertical="center"/>
    </xf>
    <xf numFmtId="0" fontId="4" fillId="0" borderId="0" xfId="0" applyFont="1" applyBorder="1" applyAlignment="1">
      <alignment vertical="center"/>
    </xf>
    <xf numFmtId="164" fontId="6" fillId="0" borderId="0" xfId="1" applyFont="1" applyBorder="1" applyAlignment="1">
      <alignment vertical="center"/>
    </xf>
    <xf numFmtId="164" fontId="6" fillId="0" borderId="8" xfId="1" applyFont="1" applyBorder="1" applyAlignment="1">
      <alignment vertical="center"/>
    </xf>
    <xf numFmtId="3" fontId="4" fillId="0" borderId="0" xfId="0" applyNumberFormat="1" applyFont="1" applyBorder="1" applyAlignment="1">
      <alignment horizontal="left" vertical="center"/>
    </xf>
    <xf numFmtId="0" fontId="16" fillId="0" borderId="0" xfId="0" applyFont="1" applyBorder="1" applyAlignment="1">
      <alignment horizontal="left" vertical="center"/>
    </xf>
    <xf numFmtId="0" fontId="7" fillId="0" borderId="4" xfId="0" applyFont="1" applyFill="1" applyBorder="1" applyAlignment="1">
      <alignment horizontal="justify" vertical="center"/>
    </xf>
    <xf numFmtId="0" fontId="7" fillId="0" borderId="0" xfId="0" applyFont="1" applyFill="1" applyBorder="1" applyAlignment="1">
      <alignment horizontal="justify" vertical="center"/>
    </xf>
    <xf numFmtId="0" fontId="4" fillId="0" borderId="0" xfId="0" applyFont="1" applyBorder="1" applyAlignment="1">
      <alignment horizontal="justify" vertical="center"/>
    </xf>
    <xf numFmtId="3" fontId="10" fillId="2" borderId="9"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3"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7" fillId="2" borderId="12" xfId="0" applyFont="1" applyFill="1" applyBorder="1" applyAlignment="1">
      <alignment horizontal="center" vertical="center"/>
    </xf>
    <xf numFmtId="0" fontId="4" fillId="0" borderId="12" xfId="0" applyFont="1" applyBorder="1"/>
    <xf numFmtId="0" fontId="7" fillId="2" borderId="0" xfId="0" applyFont="1" applyFill="1" applyBorder="1" applyAlignment="1">
      <alignment horizontal="center" vertical="center"/>
    </xf>
    <xf numFmtId="0" fontId="20" fillId="2" borderId="16" xfId="0" applyFont="1" applyFill="1" applyBorder="1" applyAlignment="1">
      <alignment horizontal="left" vertical="center"/>
    </xf>
    <xf numFmtId="0" fontId="20" fillId="2" borderId="12" xfId="0" applyFont="1" applyFill="1" applyBorder="1" applyAlignment="1">
      <alignment horizontal="left" vertical="center"/>
    </xf>
    <xf numFmtId="0" fontId="4" fillId="0" borderId="5" xfId="0" applyFont="1" applyBorder="1"/>
    <xf numFmtId="3" fontId="4" fillId="2" borderId="0" xfId="0" applyNumberFormat="1" applyFont="1" applyFill="1" applyBorder="1" applyAlignment="1">
      <alignment horizontal="center" vertical="center"/>
    </xf>
    <xf numFmtId="0" fontId="7" fillId="2" borderId="0" xfId="0" applyFont="1" applyFill="1" applyBorder="1" applyAlignment="1">
      <alignment horizontal="left" vertical="center"/>
    </xf>
    <xf numFmtId="0" fontId="4" fillId="0" borderId="0" xfId="2" applyFont="1" applyBorder="1" applyAlignment="1">
      <alignment horizontal="right"/>
    </xf>
    <xf numFmtId="0" fontId="4" fillId="0" borderId="0" xfId="2" applyFont="1"/>
    <xf numFmtId="0" fontId="26" fillId="0" borderId="26" xfId="2" applyFont="1" applyFill="1" applyBorder="1"/>
    <xf numFmtId="0" fontId="7" fillId="0" borderId="0" xfId="2" applyFont="1" applyFill="1" applyBorder="1"/>
    <xf numFmtId="0" fontId="4" fillId="0" borderId="0" xfId="2" applyFont="1" applyBorder="1"/>
    <xf numFmtId="0" fontId="7" fillId="0" borderId="0" xfId="2" applyFont="1" applyBorder="1" applyAlignment="1">
      <alignment horizontal="center"/>
    </xf>
    <xf numFmtId="164" fontId="27" fillId="0" borderId="7" xfId="4" applyNumberFormat="1" applyFont="1" applyBorder="1" applyAlignment="1">
      <alignment horizontal="center"/>
    </xf>
    <xf numFmtId="164" fontId="28" fillId="0" borderId="0" xfId="4" applyNumberFormat="1" applyFont="1" applyBorder="1" applyAlignment="1">
      <alignment horizontal="center"/>
    </xf>
    <xf numFmtId="0" fontId="4" fillId="0" borderId="0" xfId="2" applyFont="1" applyBorder="1" applyAlignment="1">
      <alignment horizontal="center"/>
    </xf>
    <xf numFmtId="0" fontId="4" fillId="0" borderId="26" xfId="2" applyFont="1" applyBorder="1" applyAlignment="1">
      <alignment vertical="justify"/>
    </xf>
    <xf numFmtId="0" fontId="27" fillId="0" borderId="7" xfId="2" applyFont="1" applyBorder="1" applyAlignment="1">
      <alignment horizontal="center" vertical="justify"/>
    </xf>
    <xf numFmtId="49" fontId="27" fillId="0" borderId="27" xfId="2" applyNumberFormat="1" applyFont="1" applyBorder="1" applyAlignment="1">
      <alignment horizontal="center"/>
    </xf>
    <xf numFmtId="0" fontId="29" fillId="0" borderId="0" xfId="2" applyFont="1" applyAlignment="1"/>
    <xf numFmtId="0" fontId="30" fillId="0" borderId="0" xfId="2" applyFont="1" applyAlignment="1"/>
    <xf numFmtId="0" fontId="4" fillId="0" borderId="26" xfId="2" applyFont="1" applyBorder="1"/>
    <xf numFmtId="0" fontId="31" fillId="0" borderId="0" xfId="2" applyFont="1" applyBorder="1"/>
    <xf numFmtId="0" fontId="4" fillId="0" borderId="0" xfId="2" applyFont="1" applyBorder="1" applyAlignment="1"/>
    <xf numFmtId="49" fontId="11" fillId="0" borderId="28" xfId="2" applyNumberFormat="1" applyFont="1" applyFill="1" applyBorder="1" applyAlignment="1">
      <alignment horizontal="center" vertical="top" wrapText="1"/>
    </xf>
    <xf numFmtId="0" fontId="11" fillId="0" borderId="4" xfId="2" applyFont="1" applyBorder="1" applyAlignment="1">
      <alignment vertical="center" wrapText="1"/>
    </xf>
    <xf numFmtId="0" fontId="4" fillId="0" borderId="5" xfId="2" applyFont="1" applyBorder="1"/>
    <xf numFmtId="0" fontId="4" fillId="0" borderId="8" xfId="2" applyFont="1" applyBorder="1"/>
    <xf numFmtId="0" fontId="7" fillId="0" borderId="5" xfId="2" applyFont="1" applyBorder="1"/>
    <xf numFmtId="0" fontId="7" fillId="0" borderId="0" xfId="2" applyFont="1" applyBorder="1"/>
    <xf numFmtId="0" fontId="4" fillId="0" borderId="7" xfId="2" applyFont="1" applyBorder="1"/>
    <xf numFmtId="0" fontId="21" fillId="0" borderId="7" xfId="2" applyFont="1" applyBorder="1"/>
    <xf numFmtId="0" fontId="3" fillId="0" borderId="0" xfId="2" applyFont="1" applyAlignment="1">
      <alignment horizontal="right"/>
    </xf>
    <xf numFmtId="0" fontId="8" fillId="0" borderId="0" xfId="2" applyFont="1" applyAlignment="1">
      <alignment horizontal="justify"/>
    </xf>
    <xf numFmtId="0" fontId="9" fillId="0" borderId="0" xfId="2" applyFont="1" applyAlignment="1">
      <alignment horizontal="justify"/>
    </xf>
    <xf numFmtId="0" fontId="32" fillId="0" borderId="0" xfId="2" applyFont="1" applyAlignment="1">
      <alignment horizontal="justify"/>
    </xf>
    <xf numFmtId="167" fontId="3" fillId="2" borderId="14" xfId="1" applyNumberFormat="1" applyFont="1" applyFill="1" applyBorder="1" applyAlignment="1">
      <alignment horizontal="center" vertical="center" wrapText="1"/>
    </xf>
    <xf numFmtId="0" fontId="1" fillId="0" borderId="0" xfId="9"/>
    <xf numFmtId="0" fontId="4" fillId="2" borderId="14" xfId="2" applyFont="1" applyFill="1" applyBorder="1" applyAlignment="1">
      <alignment horizontal="left" vertical="center" wrapText="1"/>
    </xf>
    <xf numFmtId="0" fontId="1" fillId="0" borderId="14" xfId="9" applyFont="1" applyBorder="1" applyAlignment="1">
      <alignment horizontal="center" vertical="center"/>
    </xf>
    <xf numFmtId="0" fontId="44" fillId="0" borderId="14" xfId="9" applyFont="1" applyBorder="1" applyAlignment="1">
      <alignment horizontal="justify" vertical="center" wrapText="1"/>
    </xf>
    <xf numFmtId="0" fontId="44" fillId="0" borderId="14" xfId="9" applyFont="1" applyBorder="1" applyAlignment="1">
      <alignment horizontal="center" vertical="center" wrapText="1"/>
    </xf>
    <xf numFmtId="0" fontId="1" fillId="0" borderId="0" xfId="9" applyAlignment="1">
      <alignment horizontal="center"/>
    </xf>
    <xf numFmtId="0" fontId="3" fillId="2" borderId="5" xfId="0" applyFont="1" applyFill="1" applyBorder="1" applyAlignment="1">
      <alignment horizontal="left" vertical="center"/>
    </xf>
    <xf numFmtId="166" fontId="10" fillId="0" borderId="21" xfId="2" applyNumberFormat="1" applyFont="1" applyFill="1" applyBorder="1" applyAlignment="1">
      <alignment horizontal="right" vertical="top" wrapText="1"/>
    </xf>
    <xf numFmtId="166" fontId="10" fillId="0" borderId="22" xfId="2" applyNumberFormat="1" applyFont="1" applyFill="1" applyBorder="1" applyAlignment="1">
      <alignment horizontal="right" vertical="top" wrapText="1"/>
    </xf>
    <xf numFmtId="166" fontId="11" fillId="0" borderId="29" xfId="2" applyNumberFormat="1" applyFont="1" applyFill="1" applyBorder="1" applyAlignment="1">
      <alignment horizontal="right" vertical="top" wrapText="1"/>
    </xf>
    <xf numFmtId="166" fontId="11" fillId="0" borderId="35" xfId="2" applyNumberFormat="1" applyFont="1" applyFill="1" applyBorder="1" applyAlignment="1">
      <alignment horizontal="right" vertical="top" wrapText="1"/>
    </xf>
    <xf numFmtId="49" fontId="11" fillId="0" borderId="33" xfId="2" applyNumberFormat="1" applyFont="1" applyFill="1" applyBorder="1" applyAlignment="1">
      <alignment horizontal="center" vertical="top" wrapText="1"/>
    </xf>
    <xf numFmtId="166" fontId="11" fillId="0" borderId="36" xfId="2" applyNumberFormat="1" applyFont="1" applyFill="1" applyBorder="1" applyAlignment="1">
      <alignment horizontal="right" vertical="top" wrapText="1"/>
    </xf>
    <xf numFmtId="0" fontId="49" fillId="2" borderId="7" xfId="0" applyFont="1" applyFill="1" applyBorder="1" applyAlignment="1">
      <alignment horizontal="center"/>
    </xf>
    <xf numFmtId="0" fontId="0" fillId="2" borderId="0" xfId="0" applyFill="1" applyAlignment="1">
      <alignment horizontal="center"/>
    </xf>
    <xf numFmtId="0" fontId="50" fillId="2" borderId="0" xfId="0" applyFont="1" applyFill="1"/>
    <xf numFmtId="0" fontId="51" fillId="2" borderId="0" xfId="0" applyFont="1" applyFill="1" applyAlignment="1">
      <alignment horizontal="right"/>
    </xf>
    <xf numFmtId="14" fontId="50" fillId="2" borderId="0" xfId="0" applyNumberFormat="1" applyFont="1" applyFill="1" applyBorder="1" applyAlignment="1"/>
    <xf numFmtId="0" fontId="0" fillId="2" borderId="0" xfId="0" applyFill="1"/>
    <xf numFmtId="0" fontId="29" fillId="2" borderId="0" xfId="0" applyFont="1" applyFill="1" applyAlignment="1"/>
    <xf numFmtId="0" fontId="29" fillId="2" borderId="0" xfId="0" applyFont="1" applyFill="1" applyAlignment="1">
      <alignment horizontal="center"/>
    </xf>
    <xf numFmtId="0" fontId="0" fillId="2" borderId="49" xfId="0" applyFill="1" applyBorder="1"/>
    <xf numFmtId="0" fontId="0" fillId="2" borderId="50" xfId="0" applyFill="1" applyBorder="1"/>
    <xf numFmtId="0" fontId="0" fillId="2" borderId="0" xfId="0" applyFill="1" applyBorder="1"/>
    <xf numFmtId="0" fontId="0" fillId="2" borderId="51" xfId="0" applyFill="1" applyBorder="1"/>
    <xf numFmtId="0" fontId="46" fillId="2" borderId="50" xfId="0" applyFont="1" applyFill="1" applyBorder="1"/>
    <xf numFmtId="0" fontId="30" fillId="2" borderId="50" xfId="0" applyFont="1" applyFill="1" applyBorder="1"/>
    <xf numFmtId="0" fontId="5" fillId="2" borderId="50" xfId="0" applyFont="1" applyFill="1" applyBorder="1"/>
    <xf numFmtId="0" fontId="0" fillId="2" borderId="0" xfId="0" applyFill="1" applyBorder="1" applyAlignment="1">
      <alignment horizontal="center"/>
    </xf>
    <xf numFmtId="0" fontId="0" fillId="2" borderId="7" xfId="0" applyFill="1" applyBorder="1"/>
    <xf numFmtId="0" fontId="0" fillId="2" borderId="34" xfId="0" applyFill="1" applyBorder="1" applyAlignment="1">
      <alignment horizontal="center"/>
    </xf>
    <xf numFmtId="0" fontId="3" fillId="2" borderId="50" xfId="0" applyFont="1" applyFill="1" applyBorder="1"/>
    <xf numFmtId="0" fontId="3" fillId="2" borderId="0" xfId="0" applyFont="1" applyFill="1" applyBorder="1"/>
    <xf numFmtId="0" fontId="3" fillId="2" borderId="0" xfId="0" applyFont="1" applyFill="1" applyBorder="1" applyAlignment="1">
      <alignment horizontal="center"/>
    </xf>
    <xf numFmtId="0" fontId="46" fillId="2" borderId="50" xfId="0" applyFont="1" applyFill="1" applyBorder="1" applyAlignment="1"/>
    <xf numFmtId="0" fontId="30" fillId="2" borderId="0" xfId="0" applyFont="1" applyFill="1" applyBorder="1" applyAlignment="1"/>
    <xf numFmtId="0" fontId="5" fillId="2" borderId="0" xfId="0" applyFont="1" applyFill="1" applyBorder="1"/>
    <xf numFmtId="0" fontId="0" fillId="2" borderId="7" xfId="0" applyFill="1" applyBorder="1" applyAlignment="1">
      <alignment horizontal="center"/>
    </xf>
    <xf numFmtId="0" fontId="0" fillId="2" borderId="0" xfId="0" applyFill="1" applyBorder="1" applyAlignment="1">
      <alignment horizontal="right"/>
    </xf>
    <xf numFmtId="0" fontId="5" fillId="2" borderId="0" xfId="0" applyFont="1" applyFill="1" applyBorder="1" applyAlignment="1">
      <alignment horizontal="left"/>
    </xf>
    <xf numFmtId="0" fontId="0" fillId="2" borderId="0" xfId="0" applyFill="1" applyBorder="1" applyAlignment="1">
      <alignment vertical="center"/>
    </xf>
    <xf numFmtId="0" fontId="5" fillId="2" borderId="0" xfId="0" applyFont="1" applyFill="1" applyBorder="1" applyAlignment="1">
      <alignment vertical="center"/>
    </xf>
    <xf numFmtId="10" fontId="42" fillId="2" borderId="46" xfId="12" applyNumberFormat="1" applyFill="1" applyAlignment="1">
      <alignment horizontal="center"/>
    </xf>
    <xf numFmtId="10" fontId="0" fillId="2" borderId="0" xfId="0" applyNumberFormat="1" applyFill="1" applyBorder="1" applyAlignment="1"/>
    <xf numFmtId="0" fontId="0" fillId="2" borderId="53" xfId="0" applyFill="1" applyBorder="1"/>
    <xf numFmtId="0" fontId="0" fillId="2" borderId="54" xfId="0" applyFill="1" applyBorder="1"/>
    <xf numFmtId="0" fontId="0" fillId="2" borderId="55" xfId="0" applyFill="1" applyBorder="1"/>
    <xf numFmtId="43" fontId="3" fillId="0" borderId="56" xfId="11" applyFont="1" applyFill="1" applyBorder="1" applyAlignment="1">
      <alignment horizontal="center" vertical="top" wrapText="1"/>
    </xf>
    <xf numFmtId="0" fontId="53" fillId="2" borderId="14" xfId="2" applyFont="1" applyFill="1" applyBorder="1" applyAlignment="1">
      <alignment horizontal="justify" vertical="top" wrapText="1"/>
    </xf>
    <xf numFmtId="10" fontId="54" fillId="0" borderId="14" xfId="9" applyNumberFormat="1" applyFont="1" applyBorder="1" applyAlignment="1">
      <alignment horizontal="center" vertical="top"/>
    </xf>
    <xf numFmtId="0" fontId="54" fillId="0" borderId="14" xfId="9" applyFont="1" applyBorder="1" applyAlignment="1">
      <alignment horizontal="left" vertical="top" wrapText="1"/>
    </xf>
    <xf numFmtId="0" fontId="54" fillId="0" borderId="14" xfId="9" applyFont="1" applyBorder="1" applyAlignment="1">
      <alignment horizontal="justify" vertical="top" wrapText="1"/>
    </xf>
    <xf numFmtId="0" fontId="43" fillId="0" borderId="14" xfId="9" applyFont="1" applyBorder="1" applyAlignment="1">
      <alignment horizontal="center" vertical="center" wrapText="1"/>
    </xf>
    <xf numFmtId="0" fontId="43" fillId="0" borderId="14" xfId="9" applyFont="1" applyBorder="1" applyAlignment="1">
      <alignment horizontal="center" vertical="center"/>
    </xf>
    <xf numFmtId="0" fontId="3" fillId="0" borderId="0" xfId="2" applyFont="1" applyBorder="1" applyAlignment="1">
      <alignment horizontal="center" vertical="center" wrapText="1"/>
    </xf>
    <xf numFmtId="0" fontId="3" fillId="0" borderId="0" xfId="2" applyFont="1" applyFill="1" applyBorder="1" applyAlignment="1">
      <alignment horizontal="center" vertical="center" wrapText="1"/>
    </xf>
    <xf numFmtId="49" fontId="11" fillId="0" borderId="0" xfId="2" applyNumberFormat="1" applyFont="1" applyFill="1" applyBorder="1" applyAlignment="1">
      <alignment horizontal="center" vertical="top" wrapText="1"/>
    </xf>
    <xf numFmtId="0" fontId="10" fillId="2" borderId="11" xfId="0" applyFont="1" applyFill="1" applyBorder="1" applyAlignment="1">
      <alignment horizontal="center" vertical="top" wrapText="1"/>
    </xf>
    <xf numFmtId="14" fontId="4" fillId="0" borderId="7" xfId="2" applyNumberFormat="1" applyFont="1" applyBorder="1" applyAlignment="1">
      <alignment horizontal="center"/>
    </xf>
    <xf numFmtId="0" fontId="19" fillId="0" borderId="13" xfId="0" applyFont="1" applyFill="1" applyBorder="1" applyAlignment="1">
      <alignment horizontal="center" vertical="top" wrapText="1"/>
    </xf>
    <xf numFmtId="0" fontId="19" fillId="0" borderId="30" xfId="0" applyFont="1" applyFill="1" applyBorder="1" applyAlignment="1">
      <alignment horizontal="center" vertical="top" wrapText="1"/>
    </xf>
    <xf numFmtId="0" fontId="4" fillId="2" borderId="30" xfId="0" applyFont="1" applyFill="1" applyBorder="1" applyAlignment="1">
      <alignment horizontal="center" vertical="top" wrapText="1"/>
    </xf>
    <xf numFmtId="164" fontId="6" fillId="0" borderId="0" xfId="1" applyFont="1" applyBorder="1" applyAlignment="1">
      <alignment horizontal="center"/>
    </xf>
    <xf numFmtId="164" fontId="6" fillId="0" borderId="0" xfId="1" applyFont="1" applyBorder="1" applyAlignment="1"/>
    <xf numFmtId="164" fontId="6" fillId="0" borderId="0" xfId="1" applyFont="1" applyBorder="1" applyAlignment="1">
      <alignment horizontal="left"/>
    </xf>
    <xf numFmtId="0" fontId="3" fillId="0" borderId="0" xfId="0" applyFont="1" applyFill="1" applyBorder="1" applyAlignment="1">
      <alignment horizontal="center" vertical="center" wrapText="1"/>
    </xf>
    <xf numFmtId="0" fontId="3" fillId="0" borderId="5" xfId="0" applyFont="1" applyFill="1" applyBorder="1" applyAlignment="1">
      <alignment vertical="center"/>
    </xf>
    <xf numFmtId="0" fontId="3" fillId="0" borderId="0" xfId="0" applyFont="1" applyFill="1" applyBorder="1" applyAlignment="1">
      <alignment vertical="center"/>
    </xf>
    <xf numFmtId="49" fontId="4" fillId="0" borderId="0" xfId="2" applyNumberFormat="1" applyFont="1" applyFill="1" applyBorder="1" applyAlignment="1">
      <alignment horizontal="center" vertical="top" wrapText="1"/>
    </xf>
    <xf numFmtId="0" fontId="3" fillId="0" borderId="0" xfId="0" applyFont="1" applyBorder="1" applyAlignment="1">
      <alignment horizontal="right" vertical="center"/>
    </xf>
    <xf numFmtId="0" fontId="4" fillId="2" borderId="0" xfId="0" applyFont="1" applyFill="1" applyBorder="1" applyAlignment="1">
      <alignment horizontal="center"/>
    </xf>
    <xf numFmtId="0" fontId="2" fillId="2" borderId="0" xfId="0" applyFont="1" applyFill="1" applyBorder="1" applyAlignment="1">
      <alignment horizontal="center"/>
    </xf>
    <xf numFmtId="0" fontId="7" fillId="2" borderId="0" xfId="0" applyFont="1" applyFill="1" applyBorder="1" applyAlignment="1"/>
    <xf numFmtId="0" fontId="7" fillId="2" borderId="7" xfId="0" applyFont="1" applyFill="1" applyBorder="1" applyAlignment="1">
      <alignment horizontal="left"/>
    </xf>
    <xf numFmtId="0" fontId="4" fillId="0" borderId="7" xfId="0" applyFont="1" applyBorder="1"/>
    <xf numFmtId="0" fontId="7" fillId="2" borderId="7" xfId="0" applyFont="1" applyFill="1" applyBorder="1" applyAlignment="1">
      <alignment horizontal="center"/>
    </xf>
    <xf numFmtId="0" fontId="4" fillId="0" borderId="7" xfId="0" applyFont="1" applyBorder="1" applyAlignment="1"/>
    <xf numFmtId="0" fontId="2" fillId="2" borderId="7" xfId="0" applyFont="1" applyFill="1" applyBorder="1" applyAlignment="1">
      <alignment horizontal="center"/>
    </xf>
    <xf numFmtId="0" fontId="2" fillId="0" borderId="7" xfId="0" applyFont="1" applyBorder="1" applyAlignment="1">
      <alignment horizontal="center"/>
    </xf>
    <xf numFmtId="0" fontId="55" fillId="2" borderId="7" xfId="0" applyFont="1" applyFill="1" applyBorder="1" applyAlignment="1"/>
    <xf numFmtId="0" fontId="7" fillId="2" borderId="7" xfId="0" applyFont="1" applyFill="1" applyBorder="1" applyAlignment="1"/>
    <xf numFmtId="0" fontId="4" fillId="0" borderId="15" xfId="2" applyFont="1" applyBorder="1"/>
    <xf numFmtId="0" fontId="11" fillId="0" borderId="59" xfId="2" applyFont="1" applyBorder="1" applyAlignment="1">
      <alignment horizontal="center"/>
    </xf>
    <xf numFmtId="0" fontId="4" fillId="0" borderId="1" xfId="2" applyFont="1" applyBorder="1" applyAlignment="1"/>
    <xf numFmtId="0" fontId="11" fillId="0" borderId="1" xfId="2" applyFont="1" applyBorder="1" applyAlignment="1"/>
    <xf numFmtId="0" fontId="2" fillId="2" borderId="50" xfId="0" applyFont="1" applyFill="1" applyBorder="1"/>
    <xf numFmtId="0" fontId="2" fillId="2" borderId="52" xfId="0" applyFont="1" applyFill="1" applyBorder="1"/>
    <xf numFmtId="49" fontId="11" fillId="2" borderId="33" xfId="2" applyNumberFormat="1" applyFont="1" applyFill="1" applyBorder="1" applyAlignment="1">
      <alignment horizontal="center" vertical="top" wrapText="1"/>
    </xf>
    <xf numFmtId="49" fontId="11" fillId="2" borderId="28" xfId="2" applyNumberFormat="1" applyFont="1" applyFill="1" applyBorder="1" applyAlignment="1">
      <alignment horizontal="center" vertical="top" wrapText="1"/>
    </xf>
    <xf numFmtId="43" fontId="3" fillId="2" borderId="56" xfId="11" applyFont="1" applyFill="1" applyBorder="1" applyAlignment="1">
      <alignment horizontal="center" vertical="top" wrapText="1"/>
    </xf>
    <xf numFmtId="0" fontId="3" fillId="2" borderId="0" xfId="0" applyFont="1" applyFill="1" applyBorder="1" applyAlignment="1">
      <alignment horizontal="left"/>
    </xf>
    <xf numFmtId="0" fontId="5" fillId="2" borderId="0" xfId="0" applyFont="1" applyFill="1" applyBorder="1" applyAlignment="1">
      <alignment horizontal="center" vertical="center"/>
    </xf>
    <xf numFmtId="0" fontId="0" fillId="2" borderId="0" xfId="0" applyFill="1" applyBorder="1" applyAlignment="1">
      <alignment horizontal="left" vertical="center"/>
    </xf>
    <xf numFmtId="43" fontId="4" fillId="0" borderId="29" xfId="6" applyFont="1" applyBorder="1" applyAlignment="1">
      <alignment vertical="top"/>
    </xf>
    <xf numFmtId="43" fontId="11" fillId="0" borderId="58" xfId="6" applyFont="1" applyBorder="1" applyAlignment="1">
      <alignment vertical="top"/>
    </xf>
    <xf numFmtId="0" fontId="0" fillId="2" borderId="0" xfId="0" applyFill="1" applyBorder="1" applyAlignment="1"/>
    <xf numFmtId="10" fontId="0" fillId="2" borderId="0" xfId="0" applyNumberFormat="1" applyFill="1"/>
    <xf numFmtId="0" fontId="56" fillId="2" borderId="50" xfId="0" applyFont="1" applyFill="1" applyBorder="1" applyAlignment="1"/>
    <xf numFmtId="0" fontId="0" fillId="2" borderId="0" xfId="0" applyFill="1" applyBorder="1" applyAlignment="1">
      <alignment horizontal="center" vertical="center"/>
    </xf>
    <xf numFmtId="0" fontId="42" fillId="2" borderId="0" xfId="12" applyFill="1" applyBorder="1" applyAlignment="1">
      <alignment horizontal="center"/>
    </xf>
    <xf numFmtId="0" fontId="0" fillId="2" borderId="7" xfId="0" applyFill="1" applyBorder="1" applyAlignment="1">
      <alignment horizontal="center" vertical="center"/>
    </xf>
    <xf numFmtId="10" fontId="3" fillId="2" borderId="63" xfId="0" applyNumberFormat="1" applyFont="1" applyFill="1" applyBorder="1" applyAlignment="1">
      <alignment horizontal="center"/>
    </xf>
    <xf numFmtId="0" fontId="0" fillId="2" borderId="0" xfId="0" applyFill="1" applyBorder="1" applyAlignment="1">
      <alignment horizontal="left"/>
    </xf>
    <xf numFmtId="0" fontId="3" fillId="0" borderId="0" xfId="0" applyFont="1" applyBorder="1" applyAlignment="1"/>
    <xf numFmtId="0" fontId="55" fillId="2" borderId="15" xfId="0" applyFont="1" applyFill="1" applyBorder="1" applyAlignment="1"/>
    <xf numFmtId="0" fontId="55" fillId="2" borderId="5" xfId="0" applyFont="1" applyFill="1" applyBorder="1" applyAlignment="1"/>
    <xf numFmtId="0" fontId="55" fillId="2" borderId="0" xfId="0" applyFont="1" applyFill="1" applyBorder="1" applyAlignment="1"/>
    <xf numFmtId="0" fontId="55" fillId="2" borderId="62" xfId="0" applyFont="1" applyFill="1" applyBorder="1" applyAlignment="1"/>
    <xf numFmtId="0" fontId="55" fillId="2" borderId="27" xfId="0" applyFont="1" applyFill="1" applyBorder="1" applyAlignment="1"/>
    <xf numFmtId="0" fontId="3" fillId="0" borderId="14" xfId="2" applyFont="1" applyBorder="1" applyAlignment="1">
      <alignment horizontal="center" vertical="center" wrapText="1"/>
    </xf>
    <xf numFmtId="164" fontId="27" fillId="0" borderId="26" xfId="4" applyNumberFormat="1" applyFont="1" applyBorder="1" applyAlignment="1">
      <alignment horizontal="center"/>
    </xf>
    <xf numFmtId="164" fontId="27" fillId="0" borderId="0" xfId="4" applyNumberFormat="1" applyFont="1" applyBorder="1" applyAlignment="1">
      <alignment horizontal="center"/>
    </xf>
    <xf numFmtId="164" fontId="27" fillId="0" borderId="1" xfId="4" applyNumberFormat="1" applyFont="1" applyBorder="1" applyAlignment="1">
      <alignment horizontal="center"/>
    </xf>
    <xf numFmtId="166" fontId="10" fillId="0" borderId="28" xfId="2" applyNumberFormat="1" applyFont="1" applyFill="1" applyBorder="1" applyAlignment="1">
      <alignment horizontal="right" vertical="top" wrapText="1"/>
    </xf>
    <xf numFmtId="166" fontId="10" fillId="0" borderId="29" xfId="2" applyNumberFormat="1" applyFont="1" applyFill="1" applyBorder="1" applyAlignment="1">
      <alignment horizontal="right" vertical="top" wrapText="1"/>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10" fontId="4" fillId="2" borderId="30" xfId="3" applyNumberFormat="1" applyFont="1" applyFill="1" applyBorder="1" applyAlignment="1">
      <alignment horizontal="center" vertical="top" wrapText="1"/>
    </xf>
    <xf numFmtId="0" fontId="4" fillId="0" borderId="30" xfId="0" applyFont="1" applyFill="1" applyBorder="1" applyAlignment="1">
      <alignment horizontal="center" vertical="top" wrapText="1"/>
    </xf>
    <xf numFmtId="0" fontId="47" fillId="0" borderId="9" xfId="9" applyFont="1" applyFill="1" applyBorder="1" applyAlignment="1">
      <alignment horizontal="left" vertical="top" wrapText="1"/>
    </xf>
    <xf numFmtId="0" fontId="47" fillId="0" borderId="13" xfId="9" applyFont="1" applyFill="1" applyBorder="1" applyAlignment="1">
      <alignment horizontal="left" vertical="top" wrapText="1"/>
    </xf>
    <xf numFmtId="0" fontId="47" fillId="0" borderId="10" xfId="9" applyFont="1" applyFill="1" applyBorder="1" applyAlignment="1">
      <alignment horizontal="left" vertical="top" wrapText="1"/>
    </xf>
    <xf numFmtId="166" fontId="10" fillId="0" borderId="28" xfId="2" applyNumberFormat="1" applyFont="1" applyFill="1" applyBorder="1" applyAlignment="1">
      <alignment horizontal="right" vertical="top" wrapText="1"/>
    </xf>
    <xf numFmtId="166" fontId="10" fillId="0" borderId="29" xfId="2" applyNumberFormat="1" applyFont="1" applyFill="1" applyBorder="1" applyAlignment="1">
      <alignment horizontal="right" vertical="top" wrapText="1"/>
    </xf>
    <xf numFmtId="49" fontId="10" fillId="0" borderId="28" xfId="2" applyNumberFormat="1" applyFont="1" applyFill="1" applyBorder="1" applyAlignment="1">
      <alignment horizontal="left" vertical="center" wrapText="1"/>
    </xf>
    <xf numFmtId="49" fontId="10" fillId="0" borderId="29" xfId="2" applyNumberFormat="1" applyFont="1" applyFill="1" applyBorder="1" applyAlignment="1">
      <alignment horizontal="left" vertical="center" wrapText="1"/>
    </xf>
    <xf numFmtId="0" fontId="2" fillId="2" borderId="9" xfId="2" applyFont="1" applyFill="1" applyBorder="1" applyAlignment="1">
      <alignment horizontal="left" vertical="top" wrapText="1"/>
    </xf>
    <xf numFmtId="0" fontId="2" fillId="2" borderId="13" xfId="2" applyFont="1" applyFill="1" applyBorder="1" applyAlignment="1">
      <alignment horizontal="left" vertical="top" wrapText="1"/>
    </xf>
    <xf numFmtId="0" fontId="2" fillId="2" borderId="10" xfId="2" applyFont="1" applyFill="1" applyBorder="1" applyAlignment="1">
      <alignment horizontal="left" vertical="top" wrapText="1"/>
    </xf>
    <xf numFmtId="167" fontId="7" fillId="0" borderId="40" xfId="2" applyNumberFormat="1" applyFont="1" applyBorder="1" applyAlignment="1">
      <alignment horizontal="center" vertical="center" wrapText="1"/>
    </xf>
    <xf numFmtId="0" fontId="8" fillId="0" borderId="0" xfId="2" applyFont="1" applyBorder="1" applyAlignment="1">
      <alignment horizontal="left" wrapText="1"/>
    </xf>
    <xf numFmtId="0" fontId="2" fillId="0" borderId="9" xfId="2" applyFont="1" applyBorder="1" applyAlignment="1">
      <alignment horizontal="left" vertical="top" wrapText="1"/>
    </xf>
    <xf numFmtId="0" fontId="2" fillId="0" borderId="9" xfId="2" applyFont="1" applyFill="1" applyBorder="1" applyAlignment="1">
      <alignment horizontal="justify" vertical="top" wrapText="1"/>
    </xf>
    <xf numFmtId="0" fontId="2" fillId="0" borderId="13" xfId="2" applyFont="1" applyFill="1" applyBorder="1" applyAlignment="1">
      <alignment horizontal="justify" vertical="top" wrapText="1"/>
    </xf>
    <xf numFmtId="0" fontId="7" fillId="0" borderId="39" xfId="2" applyFont="1" applyBorder="1" applyAlignment="1">
      <alignment horizontal="right" vertical="center" wrapText="1"/>
    </xf>
    <xf numFmtId="0" fontId="7" fillId="0" borderId="40" xfId="2" applyFont="1" applyBorder="1" applyAlignment="1">
      <alignment horizontal="right" vertical="center" wrapText="1"/>
    </xf>
    <xf numFmtId="0" fontId="47" fillId="2" borderId="9" xfId="9" applyFont="1" applyFill="1" applyBorder="1" applyAlignment="1">
      <alignment horizontal="left" vertical="top" wrapText="1"/>
    </xf>
    <xf numFmtId="0" fontId="47" fillId="2" borderId="13" xfId="9" applyFont="1" applyFill="1" applyBorder="1" applyAlignment="1">
      <alignment horizontal="left" vertical="top" wrapText="1"/>
    </xf>
    <xf numFmtId="0" fontId="47" fillId="2" borderId="10" xfId="9" applyFont="1" applyFill="1" applyBorder="1" applyAlignment="1">
      <alignment horizontal="left" vertical="top" wrapText="1"/>
    </xf>
    <xf numFmtId="164" fontId="27" fillId="0" borderId="26" xfId="4" applyNumberFormat="1" applyFont="1" applyBorder="1" applyAlignment="1">
      <alignment horizontal="center"/>
    </xf>
    <xf numFmtId="164" fontId="27" fillId="0" borderId="0" xfId="4" applyNumberFormat="1" applyFont="1" applyBorder="1" applyAlignment="1">
      <alignment horizontal="center"/>
    </xf>
    <xf numFmtId="164" fontId="27" fillId="0" borderId="1" xfId="4" applyNumberFormat="1" applyFont="1" applyBorder="1" applyAlignment="1">
      <alignment horizontal="center"/>
    </xf>
    <xf numFmtId="0" fontId="29" fillId="0" borderId="0" xfId="2" applyFont="1" applyAlignment="1">
      <alignment horizontal="left" vertical="justify"/>
    </xf>
    <xf numFmtId="0" fontId="3" fillId="0" borderId="3" xfId="2" applyFont="1" applyFill="1" applyBorder="1" applyAlignment="1">
      <alignment horizontal="justify" vertical="center" wrapText="1"/>
    </xf>
    <xf numFmtId="0" fontId="3" fillId="0" borderId="5" xfId="2" applyFont="1" applyFill="1" applyBorder="1" applyAlignment="1">
      <alignment horizontal="justify" vertical="center" wrapText="1"/>
    </xf>
    <xf numFmtId="0" fontId="3" fillId="0" borderId="42"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43" xfId="2" applyFont="1" applyFill="1" applyBorder="1" applyAlignment="1">
      <alignment horizontal="center" vertical="center" wrapText="1"/>
    </xf>
    <xf numFmtId="0" fontId="3" fillId="0" borderId="6" xfId="2" applyFont="1" applyFill="1" applyBorder="1" applyAlignment="1">
      <alignment horizontal="left" vertical="center" wrapText="1"/>
    </xf>
    <xf numFmtId="0" fontId="3" fillId="0" borderId="44" xfId="2" applyFont="1" applyFill="1" applyBorder="1" applyAlignment="1">
      <alignment horizontal="center" vertical="center" wrapText="1"/>
    </xf>
    <xf numFmtId="0" fontId="2" fillId="2" borderId="9"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30" xfId="0" applyFont="1" applyFill="1" applyBorder="1" applyAlignment="1">
      <alignment horizontal="left" vertical="top" wrapText="1"/>
    </xf>
    <xf numFmtId="0" fontId="4" fillId="2" borderId="18" xfId="0" applyFont="1" applyFill="1" applyBorder="1" applyAlignment="1">
      <alignment horizontal="center" vertical="top" wrapText="1"/>
    </xf>
    <xf numFmtId="0" fontId="4" fillId="2" borderId="31" xfId="0" applyFont="1" applyFill="1" applyBorder="1" applyAlignment="1">
      <alignment horizontal="center" vertical="top" wrapText="1"/>
    </xf>
    <xf numFmtId="0" fontId="4" fillId="0" borderId="9" xfId="0" applyFont="1" applyFill="1" applyBorder="1" applyAlignment="1">
      <alignment horizontal="justify" vertical="top" wrapText="1"/>
    </xf>
    <xf numFmtId="0" fontId="4" fillId="0" borderId="13" xfId="0" applyFont="1" applyFill="1" applyBorder="1" applyAlignment="1">
      <alignment horizontal="justify" vertical="top" wrapText="1"/>
    </xf>
    <xf numFmtId="0" fontId="4" fillId="0" borderId="30" xfId="0" applyFont="1" applyFill="1" applyBorder="1" applyAlignment="1">
      <alignment horizontal="justify" vertical="top" wrapText="1"/>
    </xf>
    <xf numFmtId="10" fontId="4" fillId="2" borderId="9" xfId="3" applyNumberFormat="1" applyFont="1" applyFill="1" applyBorder="1" applyAlignment="1">
      <alignment horizontal="center" vertical="top" wrapText="1"/>
    </xf>
    <xf numFmtId="10" fontId="4" fillId="2" borderId="13" xfId="3" applyNumberFormat="1" applyFont="1" applyFill="1" applyBorder="1" applyAlignment="1">
      <alignment horizontal="center" vertical="top" wrapText="1"/>
    </xf>
    <xf numFmtId="0" fontId="55" fillId="2" borderId="62" xfId="0" applyFont="1" applyFill="1" applyBorder="1" applyAlignment="1">
      <alignment horizontal="left"/>
    </xf>
    <xf numFmtId="0" fontId="55" fillId="2" borderId="27" xfId="0" applyFont="1" applyFill="1" applyBorder="1" applyAlignment="1">
      <alignment horizontal="left"/>
    </xf>
    <xf numFmtId="0" fontId="4" fillId="2" borderId="45"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6" xfId="0" applyFont="1" applyFill="1" applyBorder="1" applyAlignment="1">
      <alignment horizontal="left" vertical="top" wrapText="1"/>
    </xf>
    <xf numFmtId="10" fontId="4" fillId="2" borderId="36" xfId="3" applyNumberFormat="1" applyFont="1" applyFill="1" applyBorder="1" applyAlignment="1">
      <alignment horizontal="center" vertical="top" wrapText="1"/>
    </xf>
    <xf numFmtId="10" fontId="4" fillId="2" borderId="29" xfId="3" applyNumberFormat="1" applyFont="1" applyFill="1" applyBorder="1" applyAlignment="1">
      <alignment horizontal="center" vertical="top" wrapText="1"/>
    </xf>
    <xf numFmtId="0" fontId="4" fillId="2" borderId="9"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0"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30"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3" xfId="0" applyFont="1" applyFill="1" applyBorder="1" applyAlignment="1">
      <alignment horizontal="left" vertical="top" wrapText="1"/>
    </xf>
    <xf numFmtId="10" fontId="4" fillId="0" borderId="9" xfId="0" applyNumberFormat="1" applyFont="1" applyFill="1" applyBorder="1" applyAlignment="1">
      <alignment horizontal="center" vertical="top" wrapText="1"/>
    </xf>
    <xf numFmtId="0" fontId="4" fillId="0" borderId="13" xfId="0" applyFont="1" applyFill="1" applyBorder="1" applyAlignment="1">
      <alignment horizontal="center" vertical="top" wrapText="1"/>
    </xf>
    <xf numFmtId="10" fontId="4" fillId="2" borderId="30" xfId="3"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30" xfId="0" applyFont="1" applyFill="1" applyBorder="1" applyAlignment="1">
      <alignment horizontal="center" vertical="top" wrapText="1"/>
    </xf>
    <xf numFmtId="14" fontId="7" fillId="0" borderId="57" xfId="0" applyNumberFormat="1" applyFont="1" applyBorder="1" applyAlignment="1">
      <alignment horizontal="center" vertical="center"/>
    </xf>
    <xf numFmtId="14" fontId="7" fillId="0" borderId="60" xfId="0" applyNumberFormat="1" applyFont="1" applyBorder="1" applyAlignment="1">
      <alignment horizontal="center" vertical="center"/>
    </xf>
    <xf numFmtId="164" fontId="18" fillId="0" borderId="32" xfId="1" applyFont="1" applyBorder="1" applyAlignment="1">
      <alignment horizontal="center" vertical="center" wrapText="1"/>
    </xf>
    <xf numFmtId="164" fontId="18" fillId="0" borderId="13" xfId="1" applyFont="1" applyBorder="1" applyAlignment="1">
      <alignment horizontal="center" vertical="center" wrapText="1"/>
    </xf>
    <xf numFmtId="164" fontId="18" fillId="0" borderId="31" xfId="1"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8" xfId="0" applyFont="1" applyBorder="1" applyAlignment="1">
      <alignment horizontal="center" vertical="center"/>
    </xf>
    <xf numFmtId="0" fontId="10" fillId="2" borderId="38"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0" borderId="5" xfId="2" applyFont="1" applyFill="1" applyBorder="1" applyAlignment="1">
      <alignment horizontal="left" vertical="center" wrapText="1"/>
    </xf>
    <xf numFmtId="0" fontId="3" fillId="0" borderId="0"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16" xfId="2" applyFont="1" applyFill="1" applyBorder="1" applyAlignment="1">
      <alignment horizontal="left" vertical="center"/>
    </xf>
    <xf numFmtId="0" fontId="3" fillId="0" borderId="12" xfId="2" applyFont="1" applyFill="1" applyBorder="1" applyAlignment="1">
      <alignment horizontal="left" vertical="center"/>
    </xf>
    <xf numFmtId="0" fontId="3" fillId="0" borderId="11" xfId="2" applyFont="1" applyFill="1" applyBorder="1" applyAlignment="1">
      <alignment horizontal="left" vertical="center"/>
    </xf>
    <xf numFmtId="0" fontId="11" fillId="0" borderId="59" xfId="0" applyFont="1" applyBorder="1" applyAlignment="1">
      <alignment horizontal="left" vertical="center"/>
    </xf>
    <xf numFmtId="0" fontId="11" fillId="0" borderId="61" xfId="0" applyFont="1" applyBorder="1" applyAlignment="1">
      <alignment horizontal="left" vertical="center"/>
    </xf>
    <xf numFmtId="0" fontId="3" fillId="2" borderId="3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43" fillId="2" borderId="3" xfId="9" applyFont="1" applyFill="1" applyBorder="1" applyAlignment="1">
      <alignment horizontal="center"/>
    </xf>
    <xf numFmtId="0" fontId="43" fillId="2" borderId="4" xfId="9" applyFont="1" applyFill="1" applyBorder="1" applyAlignment="1">
      <alignment horizontal="center"/>
    </xf>
    <xf numFmtId="0" fontId="43" fillId="2" borderId="6" xfId="9" applyFont="1" applyFill="1" applyBorder="1" applyAlignment="1">
      <alignment horizontal="center"/>
    </xf>
    <xf numFmtId="0" fontId="43" fillId="2" borderId="5" xfId="9" applyFont="1" applyFill="1" applyBorder="1" applyAlignment="1">
      <alignment horizontal="center"/>
    </xf>
    <xf numFmtId="0" fontId="43" fillId="2" borderId="0" xfId="9" applyFont="1" applyFill="1" applyBorder="1" applyAlignment="1">
      <alignment horizontal="center"/>
    </xf>
    <xf numFmtId="0" fontId="43" fillId="2" borderId="8" xfId="9" applyFont="1" applyFill="1" applyBorder="1" applyAlignment="1">
      <alignment horizontal="center"/>
    </xf>
    <xf numFmtId="0" fontId="43" fillId="2" borderId="16" xfId="9" applyFont="1" applyFill="1" applyBorder="1" applyAlignment="1">
      <alignment horizontal="center"/>
    </xf>
    <xf numFmtId="0" fontId="43" fillId="2" borderId="12" xfId="9" applyFont="1" applyFill="1" applyBorder="1" applyAlignment="1">
      <alignment horizontal="center"/>
    </xf>
    <xf numFmtId="0" fontId="43" fillId="2" borderId="11" xfId="9" applyFont="1" applyFill="1" applyBorder="1" applyAlignment="1">
      <alignment horizontal="center"/>
    </xf>
    <xf numFmtId="0" fontId="43" fillId="0" borderId="16" xfId="9" applyFont="1" applyBorder="1" applyAlignment="1">
      <alignment horizontal="left"/>
    </xf>
    <xf numFmtId="0" fontId="43" fillId="0" borderId="12" xfId="9" applyFont="1" applyBorder="1" applyAlignment="1">
      <alignment horizontal="left"/>
    </xf>
    <xf numFmtId="0" fontId="43" fillId="0" borderId="11" xfId="9" applyFont="1" applyBorder="1" applyAlignment="1">
      <alignment horizontal="left"/>
    </xf>
    <xf numFmtId="0" fontId="3" fillId="2" borderId="50" xfId="0" applyFont="1" applyFill="1" applyBorder="1" applyAlignment="1">
      <alignment horizontal="left"/>
    </xf>
    <xf numFmtId="0" fontId="3" fillId="2" borderId="0" xfId="0" applyFont="1" applyFill="1" applyBorder="1" applyAlignment="1">
      <alignment horizontal="left"/>
    </xf>
    <xf numFmtId="0" fontId="29" fillId="2" borderId="0" xfId="0" applyFont="1" applyFill="1" applyAlignment="1">
      <alignment horizontal="center"/>
    </xf>
    <xf numFmtId="0" fontId="52" fillId="2" borderId="47" xfId="0" applyFont="1" applyFill="1" applyBorder="1" applyAlignment="1">
      <alignment horizontal="left"/>
    </xf>
    <xf numFmtId="0" fontId="52" fillId="2" borderId="48" xfId="0" applyFont="1" applyFill="1" applyBorder="1" applyAlignment="1">
      <alignment horizontal="left"/>
    </xf>
    <xf numFmtId="0" fontId="5" fillId="2" borderId="0" xfId="0" applyFont="1" applyFill="1" applyBorder="1" applyAlignment="1">
      <alignment horizontal="center" vertical="center"/>
    </xf>
    <xf numFmtId="0" fontId="0" fillId="2" borderId="0" xfId="0" applyFill="1" applyBorder="1" applyAlignment="1">
      <alignment horizontal="left" vertical="center"/>
    </xf>
    <xf numFmtId="0" fontId="48" fillId="2" borderId="0" xfId="0" applyFont="1" applyFill="1" applyBorder="1" applyAlignment="1">
      <alignment horizontal="center" vertical="center" wrapText="1"/>
    </xf>
    <xf numFmtId="0" fontId="49" fillId="2" borderId="0" xfId="0" applyFont="1" applyFill="1" applyBorder="1" applyAlignment="1">
      <alignment horizontal="center"/>
    </xf>
    <xf numFmtId="0" fontId="23" fillId="2" borderId="0" xfId="2" applyFont="1" applyFill="1" applyAlignment="1">
      <alignment horizontal="center"/>
    </xf>
    <xf numFmtId="14" fontId="5" fillId="2" borderId="7" xfId="2" applyNumberFormat="1" applyFont="1" applyFill="1" applyBorder="1" applyAlignment="1">
      <alignment horizontal="center"/>
    </xf>
    <xf numFmtId="0" fontId="2" fillId="0" borderId="23" xfId="2" applyFont="1" applyBorder="1"/>
    <xf numFmtId="0" fontId="2" fillId="0" borderId="24" xfId="2" applyFont="1" applyBorder="1"/>
    <xf numFmtId="0" fontId="2" fillId="0" borderId="25" xfId="2" applyFont="1" applyBorder="1"/>
    <xf numFmtId="0" fontId="2" fillId="0" borderId="0" xfId="2" applyFont="1"/>
    <xf numFmtId="0" fontId="7" fillId="0" borderId="26" xfId="2" applyFont="1" applyFill="1" applyBorder="1" applyAlignment="1">
      <alignment horizontal="left"/>
    </xf>
    <xf numFmtId="0" fontId="7" fillId="0" borderId="0" xfId="2" applyFont="1" applyFill="1" applyBorder="1" applyAlignment="1">
      <alignment horizontal="left"/>
    </xf>
    <xf numFmtId="0" fontId="2" fillId="0" borderId="0" xfId="2" applyFont="1" applyAlignment="1">
      <alignment horizontal="right" vertical="justify"/>
    </xf>
    <xf numFmtId="0" fontId="2" fillId="0" borderId="1" xfId="2" applyFont="1" applyBorder="1" applyAlignment="1">
      <alignment wrapText="1"/>
    </xf>
    <xf numFmtId="0" fontId="2" fillId="0" borderId="26" xfId="2" applyFont="1" applyBorder="1" applyAlignment="1"/>
    <xf numFmtId="0" fontId="2" fillId="0" borderId="0" xfId="2" applyFont="1" applyAlignment="1">
      <alignment horizontal="right"/>
    </xf>
    <xf numFmtId="0" fontId="2" fillId="0" borderId="4" xfId="2" applyFont="1" applyBorder="1" applyAlignment="1">
      <alignment horizontal="center" vertical="center" wrapText="1"/>
    </xf>
    <xf numFmtId="0" fontId="2" fillId="0" borderId="6" xfId="2" applyFont="1" applyBorder="1" applyAlignment="1">
      <alignment horizontal="center" vertical="center" wrapText="1"/>
    </xf>
    <xf numFmtId="0" fontId="2" fillId="0" borderId="43" xfId="2" applyFont="1" applyBorder="1" applyAlignment="1">
      <alignment wrapText="1"/>
    </xf>
    <xf numFmtId="0" fontId="2" fillId="0" borderId="16"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5" xfId="2" applyFont="1" applyBorder="1" applyAlignment="1">
      <alignment wrapText="1"/>
    </xf>
    <xf numFmtId="0" fontId="2" fillId="0" borderId="8" xfId="2" applyFont="1" applyBorder="1" applyAlignment="1">
      <alignment horizontal="left" wrapText="1"/>
    </xf>
    <xf numFmtId="0" fontId="2" fillId="0" borderId="16" xfId="2" applyFont="1" applyBorder="1" applyAlignment="1">
      <alignment horizontal="justify" vertical="center" wrapText="1"/>
    </xf>
    <xf numFmtId="0" fontId="2" fillId="0" borderId="44" xfId="2" applyFont="1" applyBorder="1" applyAlignment="1">
      <alignment wrapText="1"/>
    </xf>
    <xf numFmtId="0" fontId="2" fillId="0" borderId="16" xfId="2" applyFont="1" applyBorder="1" applyAlignment="1">
      <alignment wrapText="1"/>
    </xf>
    <xf numFmtId="0" fontId="2" fillId="0" borderId="11" xfId="2" applyFont="1" applyBorder="1" applyAlignment="1">
      <alignment horizontal="left" wrapText="1"/>
    </xf>
    <xf numFmtId="0" fontId="2" fillId="0" borderId="7" xfId="2" applyFont="1" applyBorder="1" applyAlignment="1">
      <alignment horizontal="justify" vertical="center" wrapText="1"/>
    </xf>
    <xf numFmtId="0" fontId="2" fillId="0" borderId="0" xfId="2" applyFont="1" applyBorder="1" applyAlignment="1">
      <alignment wrapText="1"/>
    </xf>
    <xf numFmtId="0" fontId="2" fillId="0" borderId="0" xfId="2" applyFont="1" applyBorder="1" applyAlignment="1">
      <alignment horizontal="left" wrapText="1"/>
    </xf>
    <xf numFmtId="0" fontId="2" fillId="0" borderId="0" xfId="2" applyFont="1" applyBorder="1"/>
    <xf numFmtId="0" fontId="2" fillId="0" borderId="20" xfId="2" applyFont="1" applyBorder="1" applyAlignment="1">
      <alignment horizontal="left" vertical="top" wrapText="1"/>
    </xf>
    <xf numFmtId="10" fontId="2" fillId="0" borderId="9" xfId="5" applyNumberFormat="1" applyFont="1" applyBorder="1" applyAlignment="1">
      <alignment horizontal="center" vertical="top" wrapText="1"/>
    </xf>
    <xf numFmtId="0" fontId="2" fillId="2" borderId="9" xfId="2" applyFont="1" applyFill="1" applyBorder="1" applyAlignment="1">
      <alignment horizontal="justify" vertical="top" wrapText="1"/>
    </xf>
    <xf numFmtId="0" fontId="2" fillId="0" borderId="9" xfId="2" applyFont="1" applyFill="1" applyBorder="1" applyAlignment="1">
      <alignment horizontal="center" vertical="top" wrapText="1"/>
    </xf>
    <xf numFmtId="0" fontId="11" fillId="2" borderId="9" xfId="2" applyFont="1" applyFill="1" applyBorder="1" applyAlignment="1">
      <alignment horizontal="justify" vertical="top" wrapText="1"/>
    </xf>
    <xf numFmtId="0" fontId="2" fillId="0" borderId="18" xfId="2" applyFont="1" applyFill="1" applyBorder="1" applyAlignment="1">
      <alignment horizontal="center" vertical="top" wrapText="1"/>
    </xf>
    <xf numFmtId="0" fontId="2" fillId="0" borderId="32" xfId="2" applyFont="1" applyBorder="1" applyAlignment="1">
      <alignment horizontal="left" vertical="top" wrapText="1"/>
    </xf>
    <xf numFmtId="10" fontId="2" fillId="0" borderId="13" xfId="5" applyNumberFormat="1" applyFont="1" applyBorder="1" applyAlignment="1">
      <alignment horizontal="center" vertical="top" wrapText="1"/>
    </xf>
    <xf numFmtId="0" fontId="2" fillId="2" borderId="13" xfId="2" applyFont="1" applyFill="1" applyBorder="1" applyAlignment="1">
      <alignment horizontal="justify" vertical="top" wrapText="1"/>
    </xf>
    <xf numFmtId="0" fontId="2" fillId="0" borderId="13" xfId="2" applyFont="1" applyFill="1" applyBorder="1" applyAlignment="1">
      <alignment horizontal="center" vertical="top" wrapText="1"/>
    </xf>
    <xf numFmtId="0" fontId="11" fillId="2" borderId="13" xfId="2" applyFont="1" applyFill="1" applyBorder="1" applyAlignment="1">
      <alignment horizontal="justify" vertical="top" wrapText="1"/>
    </xf>
    <xf numFmtId="0" fontId="2" fillId="0" borderId="31" xfId="2" applyFont="1" applyFill="1" applyBorder="1" applyAlignment="1">
      <alignment horizontal="center" vertical="top" wrapText="1"/>
    </xf>
    <xf numFmtId="0" fontId="2" fillId="0" borderId="32" xfId="2" applyFont="1" applyBorder="1" applyAlignment="1">
      <alignment vertical="top" wrapText="1"/>
    </xf>
    <xf numFmtId="10" fontId="2" fillId="0" borderId="13" xfId="5" applyNumberFormat="1" applyFont="1" applyBorder="1" applyAlignment="1">
      <alignment horizontal="center" vertical="top" wrapText="1"/>
    </xf>
    <xf numFmtId="0" fontId="2" fillId="0" borderId="13" xfId="2" applyFont="1" applyFill="1" applyBorder="1" applyAlignment="1">
      <alignment horizontal="center" vertical="top" wrapText="1"/>
    </xf>
    <xf numFmtId="0" fontId="2" fillId="0" borderId="31" xfId="2" applyFont="1" applyFill="1" applyBorder="1" applyAlignment="1">
      <alignment horizontal="center" vertical="top" wrapText="1"/>
    </xf>
    <xf numFmtId="0" fontId="2" fillId="0" borderId="37" xfId="2" applyFont="1" applyBorder="1" applyAlignment="1">
      <alignment horizontal="center" vertical="top" wrapText="1"/>
    </xf>
    <xf numFmtId="0" fontId="2" fillId="2" borderId="10" xfId="2" applyFont="1" applyFill="1" applyBorder="1" applyAlignment="1">
      <alignment horizontal="justify" vertical="top" wrapText="1"/>
    </xf>
    <xf numFmtId="10" fontId="2" fillId="0" borderId="10" xfId="5" applyNumberFormat="1" applyFont="1" applyBorder="1" applyAlignment="1">
      <alignment horizontal="center" vertical="top" wrapText="1"/>
    </xf>
    <xf numFmtId="0" fontId="2" fillId="2" borderId="10" xfId="2" applyFont="1" applyFill="1" applyBorder="1" applyAlignment="1">
      <alignment horizontal="justify" vertical="top" wrapText="1"/>
    </xf>
    <xf numFmtId="0" fontId="2" fillId="0" borderId="10" xfId="2" applyFont="1" applyFill="1" applyBorder="1" applyAlignment="1">
      <alignment horizontal="center" vertical="top" wrapText="1"/>
    </xf>
    <xf numFmtId="0" fontId="11" fillId="2" borderId="10" xfId="2" applyFont="1" applyFill="1" applyBorder="1" applyAlignment="1">
      <alignment horizontal="justify" vertical="top" wrapText="1"/>
    </xf>
    <xf numFmtId="0" fontId="2" fillId="0" borderId="38" xfId="2" applyFont="1" applyFill="1" applyBorder="1" applyAlignment="1">
      <alignment horizontal="center" vertical="top" wrapText="1"/>
    </xf>
    <xf numFmtId="0" fontId="2" fillId="0" borderId="45" xfId="2" applyFont="1" applyBorder="1" applyAlignment="1">
      <alignment horizontal="center" vertical="top" wrapText="1"/>
    </xf>
    <xf numFmtId="9" fontId="2" fillId="0" borderId="9" xfId="5" applyFont="1" applyBorder="1" applyAlignment="1">
      <alignment horizontal="center" vertical="top" wrapText="1"/>
    </xf>
    <xf numFmtId="0" fontId="2" fillId="0" borderId="9" xfId="2" applyFont="1" applyFill="1" applyBorder="1" applyAlignment="1">
      <alignment horizontal="left" vertical="top" wrapText="1"/>
    </xf>
    <xf numFmtId="0" fontId="2" fillId="0" borderId="5" xfId="2" applyFont="1" applyBorder="1" applyAlignment="1">
      <alignment horizontal="center" vertical="top" wrapText="1"/>
    </xf>
    <xf numFmtId="0" fontId="2" fillId="0" borderId="13" xfId="2" applyFont="1" applyBorder="1" applyAlignment="1">
      <alignment horizontal="left" vertical="top" wrapText="1"/>
    </xf>
    <xf numFmtId="9" fontId="2" fillId="0" borderId="13" xfId="5" applyFont="1" applyBorder="1" applyAlignment="1">
      <alignment horizontal="center" vertical="top" wrapText="1"/>
    </xf>
    <xf numFmtId="0" fontId="2" fillId="0" borderId="13" xfId="2" applyFont="1" applyFill="1" applyBorder="1" applyAlignment="1">
      <alignment horizontal="left" vertical="top" wrapText="1"/>
    </xf>
    <xf numFmtId="0" fontId="2" fillId="0" borderId="32" xfId="2" applyFont="1" applyBorder="1"/>
    <xf numFmtId="0" fontId="2" fillId="0" borderId="37" xfId="2" applyFont="1" applyBorder="1" applyAlignment="1">
      <alignment vertical="top" wrapText="1"/>
    </xf>
    <xf numFmtId="0" fontId="2" fillId="0" borderId="10" xfId="2" applyFont="1" applyBorder="1" applyAlignment="1">
      <alignment vertical="top" wrapText="1"/>
    </xf>
    <xf numFmtId="9" fontId="2" fillId="0" borderId="10" xfId="5" applyFont="1" applyBorder="1" applyAlignment="1">
      <alignment horizontal="center" vertical="center" wrapText="1"/>
    </xf>
    <xf numFmtId="0" fontId="2" fillId="0" borderId="10" xfId="2" applyFont="1" applyFill="1" applyBorder="1" applyAlignment="1">
      <alignment horizontal="justify" vertical="top" wrapText="1"/>
    </xf>
    <xf numFmtId="0" fontId="2" fillId="0" borderId="10" xfId="2" applyFont="1" applyFill="1" applyBorder="1" applyAlignment="1">
      <alignment horizontal="center" vertical="center" wrapText="1"/>
    </xf>
    <xf numFmtId="0" fontId="2" fillId="0" borderId="21" xfId="2" applyFont="1" applyFill="1" applyBorder="1" applyAlignment="1">
      <alignment horizontal="center" vertical="center" wrapText="1"/>
    </xf>
    <xf numFmtId="0" fontId="2" fillId="0" borderId="22" xfId="2" applyFont="1" applyFill="1" applyBorder="1" applyAlignment="1">
      <alignment horizontal="center" vertical="center" wrapText="1"/>
    </xf>
    <xf numFmtId="0" fontId="2" fillId="0" borderId="10" xfId="2" applyFont="1" applyFill="1" applyBorder="1" applyAlignment="1">
      <alignment horizontal="left" vertical="top" wrapText="1"/>
    </xf>
    <xf numFmtId="0" fontId="2" fillId="0" borderId="38" xfId="2" applyFont="1" applyFill="1" applyBorder="1" applyAlignment="1">
      <alignment vertical="center" wrapText="1"/>
    </xf>
    <xf numFmtId="0" fontId="2" fillId="0" borderId="5" xfId="2" applyFont="1" applyBorder="1" applyAlignment="1">
      <alignment vertical="top" wrapText="1"/>
    </xf>
    <xf numFmtId="1" fontId="2" fillId="0" borderId="9" xfId="5" applyNumberFormat="1" applyFont="1" applyBorder="1" applyAlignment="1">
      <alignment horizontal="center" vertical="top" wrapText="1"/>
    </xf>
    <xf numFmtId="1" fontId="2" fillId="0" borderId="13" xfId="5" applyNumberFormat="1" applyFont="1" applyBorder="1" applyAlignment="1">
      <alignment horizontal="center" vertical="top" wrapText="1"/>
    </xf>
    <xf numFmtId="1" fontId="2" fillId="0" borderId="10" xfId="5" applyNumberFormat="1" applyFont="1" applyBorder="1" applyAlignment="1">
      <alignment horizontal="center" vertical="top" wrapText="1"/>
    </xf>
    <xf numFmtId="9" fontId="2" fillId="0" borderId="10" xfId="5" applyFont="1" applyBorder="1" applyAlignment="1">
      <alignment horizontal="center" vertical="top" wrapText="1"/>
    </xf>
    <xf numFmtId="0" fontId="2" fillId="0" borderId="10" xfId="2" applyFont="1" applyFill="1" applyBorder="1" applyAlignment="1">
      <alignment horizontal="center" vertical="top" wrapText="1"/>
    </xf>
    <xf numFmtId="0" fontId="2" fillId="0" borderId="28" xfId="2" applyFont="1" applyFill="1" applyBorder="1" applyAlignment="1">
      <alignment horizontal="center" vertical="top" wrapText="1"/>
    </xf>
    <xf numFmtId="0" fontId="2" fillId="0" borderId="38" xfId="2" applyFont="1" applyFill="1" applyBorder="1" applyAlignment="1">
      <alignment horizontal="center" vertical="top" wrapText="1"/>
    </xf>
    <xf numFmtId="0" fontId="2" fillId="2" borderId="20" xfId="2" applyFont="1" applyFill="1" applyBorder="1" applyAlignment="1">
      <alignment horizontal="center" vertical="top" wrapText="1"/>
    </xf>
    <xf numFmtId="1" fontId="2" fillId="2" borderId="9" xfId="5" applyNumberFormat="1" applyFont="1" applyFill="1" applyBorder="1" applyAlignment="1">
      <alignment horizontal="center" vertical="top" wrapText="1"/>
    </xf>
    <xf numFmtId="9" fontId="2" fillId="2" borderId="9" xfId="5" applyFont="1" applyFill="1" applyBorder="1" applyAlignment="1">
      <alignment horizontal="center" vertical="top" wrapText="1"/>
    </xf>
    <xf numFmtId="0" fontId="2" fillId="3" borderId="18" xfId="2" applyFont="1" applyFill="1" applyBorder="1" applyAlignment="1">
      <alignment horizontal="center" vertical="top" wrapText="1"/>
    </xf>
    <xf numFmtId="0" fontId="2" fillId="2" borderId="32" xfId="2" applyFont="1" applyFill="1" applyBorder="1" applyAlignment="1">
      <alignment horizontal="center" vertical="top" wrapText="1"/>
    </xf>
    <xf numFmtId="1" fontId="2" fillId="2" borderId="13" xfId="5" applyNumberFormat="1" applyFont="1" applyFill="1" applyBorder="1" applyAlignment="1">
      <alignment horizontal="center" vertical="top" wrapText="1"/>
    </xf>
    <xf numFmtId="9" fontId="2" fillId="2" borderId="13" xfId="5" applyFont="1" applyFill="1" applyBorder="1" applyAlignment="1">
      <alignment horizontal="center" vertical="top" wrapText="1"/>
    </xf>
    <xf numFmtId="0" fontId="2" fillId="3" borderId="31" xfId="2" applyFont="1" applyFill="1" applyBorder="1" applyAlignment="1">
      <alignment horizontal="center" vertical="top" wrapText="1"/>
    </xf>
    <xf numFmtId="0" fontId="2" fillId="2" borderId="37" xfId="2" applyFont="1" applyFill="1" applyBorder="1" applyAlignment="1">
      <alignment horizontal="center" vertical="top" wrapText="1"/>
    </xf>
    <xf numFmtId="1" fontId="2" fillId="2" borderId="10" xfId="5" applyNumberFormat="1" applyFont="1" applyFill="1" applyBorder="1" applyAlignment="1">
      <alignment horizontal="center" vertical="top" wrapText="1"/>
    </xf>
    <xf numFmtId="9" fontId="2" fillId="2" borderId="10" xfId="5" applyFont="1" applyFill="1" applyBorder="1" applyAlignment="1">
      <alignment horizontal="center" vertical="top" wrapText="1"/>
    </xf>
    <xf numFmtId="0" fontId="2" fillId="2" borderId="21" xfId="2" applyFont="1" applyFill="1" applyBorder="1" applyAlignment="1">
      <alignment horizontal="center" vertical="center" wrapText="1"/>
    </xf>
    <xf numFmtId="0" fontId="2" fillId="3" borderId="38" xfId="2" applyFont="1" applyFill="1" applyBorder="1" applyAlignment="1">
      <alignment horizontal="center" vertical="top" wrapText="1"/>
    </xf>
    <xf numFmtId="0" fontId="2" fillId="0" borderId="40" xfId="2" applyFont="1" applyBorder="1" applyAlignment="1">
      <alignment horizontal="center" vertical="center" wrapText="1"/>
    </xf>
    <xf numFmtId="0" fontId="2" fillId="0" borderId="41" xfId="2" applyFont="1" applyBorder="1" applyAlignment="1">
      <alignment horizontal="center" vertical="center" wrapText="1"/>
    </xf>
    <xf numFmtId="0" fontId="2" fillId="0" borderId="3" xfId="2" applyFont="1" applyBorder="1" applyAlignment="1">
      <alignment vertical="top" wrapText="1"/>
    </xf>
    <xf numFmtId="9" fontId="2" fillId="0" borderId="4" xfId="5" applyFont="1" applyBorder="1" applyAlignment="1">
      <alignment horizontal="center" vertical="center" wrapText="1"/>
    </xf>
    <xf numFmtId="0" fontId="2" fillId="0" borderId="4" xfId="2" applyFont="1" applyFill="1" applyBorder="1" applyAlignment="1">
      <alignment horizontal="justify" vertical="justify" wrapText="1"/>
    </xf>
    <xf numFmtId="0" fontId="2" fillId="0" borderId="4" xfId="2" applyFont="1" applyBorder="1" applyAlignment="1">
      <alignment horizontal="center" vertical="center" wrapText="1"/>
    </xf>
    <xf numFmtId="0" fontId="2" fillId="0" borderId="4" xfId="2" applyFont="1" applyFill="1" applyBorder="1" applyAlignment="1">
      <alignment vertical="top" wrapText="1"/>
    </xf>
    <xf numFmtId="0" fontId="2" fillId="0" borderId="6" xfId="2" applyFont="1" applyFill="1" applyBorder="1" applyAlignment="1">
      <alignment vertical="top" wrapText="1"/>
    </xf>
    <xf numFmtId="0" fontId="4" fillId="2" borderId="0" xfId="2" applyFont="1" applyFill="1" applyBorder="1" applyAlignment="1">
      <alignment horizontal="center"/>
    </xf>
    <xf numFmtId="0" fontId="2" fillId="0" borderId="16" xfId="2" applyFont="1" applyBorder="1"/>
    <xf numFmtId="0" fontId="2" fillId="0" borderId="12" xfId="2" applyFont="1" applyBorder="1"/>
    <xf numFmtId="0" fontId="2" fillId="0" borderId="11" xfId="2" applyFont="1" applyBorder="1"/>
    <xf numFmtId="0" fontId="2" fillId="0" borderId="0" xfId="2" applyFont="1" applyBorder="1" applyAlignment="1">
      <alignment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xf numFmtId="0" fontId="2" fillId="0" borderId="0" xfId="0" applyFont="1"/>
    <xf numFmtId="0" fontId="2" fillId="0" borderId="0" xfId="0" applyFont="1" applyBorder="1" applyAlignment="1"/>
    <xf numFmtId="0" fontId="2" fillId="0" borderId="0" xfId="0" applyFont="1" applyAlignment="1"/>
    <xf numFmtId="0" fontId="2" fillId="0" borderId="0"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vertical="center"/>
    </xf>
    <xf numFmtId="0" fontId="2" fillId="2" borderId="2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Fill="1" applyBorder="1" applyAlignment="1">
      <alignment horizontal="justify" vertical="top" wrapText="1"/>
    </xf>
    <xf numFmtId="0" fontId="2" fillId="2" borderId="4" xfId="0" applyFont="1" applyFill="1" applyBorder="1" applyAlignment="1">
      <alignment horizontal="right" vertical="center" wrapText="1"/>
    </xf>
    <xf numFmtId="0" fontId="2" fillId="2"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Fill="1" applyBorder="1" applyAlignment="1">
      <alignment horizontal="justify" vertical="top" wrapText="1"/>
    </xf>
    <xf numFmtId="0" fontId="2" fillId="2" borderId="0" xfId="0" applyFont="1" applyFill="1" applyBorder="1" applyAlignment="1">
      <alignment horizontal="right" vertical="center" wrapText="1"/>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justify" vertical="center"/>
    </xf>
    <xf numFmtId="0" fontId="2" fillId="2" borderId="0" xfId="0" applyFont="1" applyFill="1" applyBorder="1" applyAlignment="1">
      <alignment horizontal="justify" vertical="center" wrapText="1"/>
    </xf>
    <xf numFmtId="0" fontId="2" fillId="0" borderId="7" xfId="0" applyFont="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 xfId="0" applyFont="1" applyBorder="1" applyAlignment="1">
      <alignment horizontal="center" vertical="center"/>
    </xf>
  </cellXfs>
  <cellStyles count="13">
    <cellStyle name="Millares" xfId="11" builtinId="3"/>
    <cellStyle name="Millares 2" xfId="6" xr:uid="{00000000-0005-0000-0000-000001000000}"/>
    <cellStyle name="Moneda" xfId="1" builtinId="4"/>
    <cellStyle name="Moneda 2" xfId="4" xr:uid="{00000000-0005-0000-0000-000003000000}"/>
    <cellStyle name="Moneda 3" xfId="7" xr:uid="{00000000-0005-0000-0000-000004000000}"/>
    <cellStyle name="Normal" xfId="0" builtinId="0"/>
    <cellStyle name="Normal 2" xfId="2" xr:uid="{00000000-0005-0000-0000-000006000000}"/>
    <cellStyle name="Normal 3" xfId="9" xr:uid="{00000000-0005-0000-0000-000007000000}"/>
    <cellStyle name="Porcentaje" xfId="3" builtinId="5"/>
    <cellStyle name="Porcentaje 2" xfId="10" xr:uid="{00000000-0005-0000-0000-000009000000}"/>
    <cellStyle name="Porcentual 2" xfId="5" xr:uid="{00000000-0005-0000-0000-00000A000000}"/>
    <cellStyle name="Porcentual 3" xfId="8" xr:uid="{00000000-0005-0000-0000-00000B000000}"/>
    <cellStyle name="Total" xfId="12" builtinId="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1</xdr:col>
      <xdr:colOff>200025</xdr:colOff>
      <xdr:row>2</xdr:row>
      <xdr:rowOff>76200</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bwMode="auto">
        <a:xfrm>
          <a:off x="142875" y="76200"/>
          <a:ext cx="962025" cy="361950"/>
          <a:chOff x="1701" y="2497"/>
          <a:chExt cx="2880" cy="1234"/>
        </a:xfrm>
      </xdr:grpSpPr>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01" y="2497"/>
            <a:ext cx="2880" cy="1234"/>
          </a:xfrm>
          <a:prstGeom prst="rect">
            <a:avLst/>
          </a:prstGeom>
          <a:noFill/>
          <a:ln w="9525">
            <a:noFill/>
            <a:miter lim="800000"/>
            <a:headEnd/>
            <a:tailEnd/>
          </a:ln>
        </xdr:spPr>
      </xdr:pic>
      <xdr:sp macro="" textlink="">
        <xdr:nvSpPr>
          <xdr:cNvPr id="4" name="WordArt 3">
            <a:extLst>
              <a:ext uri="{FF2B5EF4-FFF2-40B4-BE49-F238E27FC236}">
                <a16:creationId xmlns:a16="http://schemas.microsoft.com/office/drawing/2014/main" id="{00000000-0008-0000-0100-000004000000}"/>
              </a:ext>
            </a:extLst>
          </xdr:cNvPr>
          <xdr:cNvSpPr>
            <a:spLocks noChangeArrowheads="1" noChangeShapeType="1" noTextEdit="1"/>
          </xdr:cNvSpPr>
        </xdr:nvSpPr>
        <xdr:spPr bwMode="auto">
          <a:xfrm>
            <a:off x="2972" y="3211"/>
            <a:ext cx="1251" cy="195"/>
          </a:xfrm>
          <a:prstGeom prst="rect">
            <a:avLst/>
          </a:prstGeom>
        </xdr:spPr>
        <xdr:txBody>
          <a:bodyPr wrap="none" fromWordArt="1">
            <a:prstTxWarp prst="textPlain">
              <a:avLst>
                <a:gd name="adj" fmla="val 50000"/>
              </a:avLst>
            </a:prstTxWarp>
          </a:bodyPr>
          <a:lstStyle/>
          <a:p>
            <a:pPr algn="l" rtl="0"/>
            <a:r>
              <a:rPr lang="es-CR" sz="800" i="1" kern="10" spc="0">
                <a:ln w="9525">
                  <a:solidFill>
                    <a:srgbClr val="000000"/>
                  </a:solidFill>
                  <a:round/>
                  <a:headEnd/>
                  <a:tailEnd/>
                </a:ln>
                <a:solidFill>
                  <a:srgbClr val="000000"/>
                </a:solidFill>
                <a:effectLst/>
                <a:latin typeface="Arial"/>
                <a:cs typeface="Arial"/>
              </a:rPr>
              <a:t>Ministerio </a:t>
            </a:r>
          </a:p>
          <a:p>
            <a:pPr algn="l" rtl="0"/>
            <a:r>
              <a:rPr lang="es-CR" sz="800" i="1" kern="10" spc="0">
                <a:ln w="9525">
                  <a:solidFill>
                    <a:srgbClr val="000000"/>
                  </a:solidFill>
                  <a:round/>
                  <a:headEnd/>
                  <a:tailEnd/>
                </a:ln>
                <a:solidFill>
                  <a:srgbClr val="000000"/>
                </a:solidFill>
                <a:effectLst/>
                <a:latin typeface="Arial"/>
                <a:cs typeface="Arial"/>
              </a:rPr>
              <a:t>Obras Públicas y transportes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76200</xdr:rowOff>
    </xdr:from>
    <xdr:to>
      <xdr:col>2</xdr:col>
      <xdr:colOff>0</xdr:colOff>
      <xdr:row>2</xdr:row>
      <xdr:rowOff>180975</xdr:rowOff>
    </xdr:to>
    <xdr:grpSp>
      <xdr:nvGrpSpPr>
        <xdr:cNvPr id="23366" name="Group 9">
          <a:extLst>
            <a:ext uri="{FF2B5EF4-FFF2-40B4-BE49-F238E27FC236}">
              <a16:creationId xmlns:a16="http://schemas.microsoft.com/office/drawing/2014/main" id="{00000000-0008-0000-0000-0000465B0000}"/>
            </a:ext>
          </a:extLst>
        </xdr:cNvPr>
        <xdr:cNvGrpSpPr>
          <a:grpSpLocks/>
        </xdr:cNvGrpSpPr>
      </xdr:nvGrpSpPr>
      <xdr:grpSpPr bwMode="auto">
        <a:xfrm>
          <a:off x="47625" y="76200"/>
          <a:ext cx="2280708" cy="485775"/>
          <a:chOff x="1701" y="2497"/>
          <a:chExt cx="2880" cy="1234"/>
        </a:xfrm>
      </xdr:grpSpPr>
      <xdr:pic>
        <xdr:nvPicPr>
          <xdr:cNvPr id="23369" name="Picture 10">
            <a:extLst>
              <a:ext uri="{FF2B5EF4-FFF2-40B4-BE49-F238E27FC236}">
                <a16:creationId xmlns:a16="http://schemas.microsoft.com/office/drawing/2014/main" id="{00000000-0008-0000-0000-0000495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01" y="2497"/>
            <a:ext cx="2880" cy="1234"/>
          </a:xfrm>
          <a:prstGeom prst="rect">
            <a:avLst/>
          </a:prstGeom>
          <a:noFill/>
          <a:ln w="9525">
            <a:noFill/>
            <a:miter lim="800000"/>
            <a:headEnd/>
            <a:tailEnd/>
          </a:ln>
        </xdr:spPr>
      </xdr:pic>
      <xdr:sp macro="" textlink="">
        <xdr:nvSpPr>
          <xdr:cNvPr id="8203" name="WordArt 11">
            <a:extLst>
              <a:ext uri="{FF2B5EF4-FFF2-40B4-BE49-F238E27FC236}">
                <a16:creationId xmlns:a16="http://schemas.microsoft.com/office/drawing/2014/main" id="{00000000-0008-0000-0000-00000B200000}"/>
              </a:ext>
            </a:extLst>
          </xdr:cNvPr>
          <xdr:cNvSpPr>
            <a:spLocks noChangeArrowheads="1" noChangeShapeType="1" noTextEdit="1"/>
          </xdr:cNvSpPr>
        </xdr:nvSpPr>
        <xdr:spPr bwMode="auto">
          <a:xfrm>
            <a:off x="2972" y="3199"/>
            <a:ext cx="1249" cy="194"/>
          </a:xfrm>
          <a:prstGeom prst="rect">
            <a:avLst/>
          </a:prstGeom>
        </xdr:spPr>
        <xdr:txBody>
          <a:bodyPr wrap="none" fromWordArt="1">
            <a:prstTxWarp prst="textPlain">
              <a:avLst>
                <a:gd name="adj" fmla="val 50000"/>
              </a:avLst>
            </a:prstTxWarp>
          </a:bodyPr>
          <a:lstStyle/>
          <a:p>
            <a:pPr algn="l" rtl="0"/>
            <a:r>
              <a:rPr lang="es-CR" sz="800" i="1" kern="10" spc="0">
                <a:ln w="9525">
                  <a:solidFill>
                    <a:srgbClr val="000000"/>
                  </a:solidFill>
                  <a:round/>
                  <a:headEnd/>
                  <a:tailEnd/>
                </a:ln>
                <a:solidFill>
                  <a:srgbClr val="000000"/>
                </a:solidFill>
                <a:effectLst/>
                <a:latin typeface="Arial"/>
                <a:cs typeface="Arial"/>
              </a:rPr>
              <a:t>Ministerio </a:t>
            </a:r>
          </a:p>
          <a:p>
            <a:pPr algn="l" rtl="0"/>
            <a:r>
              <a:rPr lang="es-CR" sz="800" i="1" kern="10" spc="0">
                <a:ln w="9525">
                  <a:solidFill>
                    <a:srgbClr val="000000"/>
                  </a:solidFill>
                  <a:round/>
                  <a:headEnd/>
                  <a:tailEnd/>
                </a:ln>
                <a:solidFill>
                  <a:srgbClr val="000000"/>
                </a:solidFill>
                <a:effectLst/>
                <a:latin typeface="Arial"/>
                <a:cs typeface="Arial"/>
              </a:rPr>
              <a:t>Obras Públicas y transportes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95250</xdr:rowOff>
    </xdr:from>
    <xdr:to>
      <xdr:col>1</xdr:col>
      <xdr:colOff>409575</xdr:colOff>
      <xdr:row>3</xdr:row>
      <xdr:rowOff>200025</xdr:rowOff>
    </xdr:to>
    <xdr:pic>
      <xdr:nvPicPr>
        <xdr:cNvPr id="4" name="0 Imagen" descr="TAT3.bmp">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stretch>
          <a:fillRect/>
        </a:stretch>
      </xdr:blipFill>
      <xdr:spPr>
        <a:xfrm>
          <a:off x="200025" y="95250"/>
          <a:ext cx="1333500" cy="742950"/>
        </a:xfrm>
        <a:prstGeom prst="rect">
          <a:avLst/>
        </a:prstGeom>
      </xdr:spPr>
    </xdr:pic>
    <xdr:clientData/>
  </xdr:twoCellAnchor>
  <xdr:twoCellAnchor editAs="oneCell">
    <xdr:from>
      <xdr:col>13</xdr:col>
      <xdr:colOff>95250</xdr:colOff>
      <xdr:row>0</xdr:row>
      <xdr:rowOff>95250</xdr:rowOff>
    </xdr:from>
    <xdr:to>
      <xdr:col>14</xdr:col>
      <xdr:colOff>373898</xdr:colOff>
      <xdr:row>3</xdr:row>
      <xdr:rowOff>228599</xdr:rowOff>
    </xdr:to>
    <xdr:pic>
      <xdr:nvPicPr>
        <xdr:cNvPr id="5" name="5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48875" y="95250"/>
          <a:ext cx="802523" cy="771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8"/>
  <sheetViews>
    <sheetView showGridLines="0" tabSelected="1" zoomScaleNormal="100" workbookViewId="0">
      <selection activeCell="C15" sqref="C15:C21"/>
    </sheetView>
  </sheetViews>
  <sheetFormatPr baseColWidth="10" defaultRowHeight="12.75" x14ac:dyDescent="0.2"/>
  <cols>
    <col min="1" max="1" width="13.5703125" style="313" customWidth="1"/>
    <col min="2" max="2" width="18.85546875" style="313" customWidth="1"/>
    <col min="3" max="3" width="14.85546875" style="313" customWidth="1"/>
    <col min="4" max="4" width="10.42578125" style="313" customWidth="1"/>
    <col min="5" max="5" width="9.85546875" style="313" customWidth="1"/>
    <col min="6" max="6" width="9.7109375" style="313" customWidth="1"/>
    <col min="7" max="7" width="47.42578125" style="313" customWidth="1"/>
    <col min="8" max="8" width="12" style="313" customWidth="1"/>
    <col min="9" max="9" width="3.7109375" style="313" customWidth="1"/>
    <col min="10" max="10" width="11.7109375" style="313" bestFit="1" customWidth="1"/>
    <col min="11" max="11" width="25.140625" style="313" customWidth="1"/>
    <col min="12" max="12" width="32.5703125" style="313" customWidth="1"/>
    <col min="13" max="13" width="13" style="313" customWidth="1"/>
    <col min="14" max="16384" width="11.42578125" style="313"/>
  </cols>
  <sheetData>
    <row r="1" spans="1:14" ht="13.5" thickTop="1" x14ac:dyDescent="0.2">
      <c r="A1" s="310"/>
      <c r="B1" s="311"/>
      <c r="C1" s="311"/>
      <c r="D1" s="311"/>
      <c r="E1" s="311"/>
      <c r="F1" s="311"/>
      <c r="G1" s="311"/>
      <c r="H1" s="311"/>
      <c r="I1" s="311"/>
      <c r="J1" s="311"/>
      <c r="K1" s="311"/>
      <c r="L1" s="311"/>
      <c r="M1" s="312"/>
    </row>
    <row r="2" spans="1:14" s="42" customFormat="1" ht="15" x14ac:dyDescent="0.25">
      <c r="A2" s="314"/>
      <c r="B2" s="315"/>
      <c r="C2" s="315"/>
      <c r="D2" s="315"/>
      <c r="E2" s="45"/>
      <c r="F2" s="45"/>
      <c r="G2" s="45"/>
      <c r="H2" s="45"/>
      <c r="I2" s="45"/>
      <c r="J2" s="45"/>
      <c r="K2" s="41" t="s">
        <v>6</v>
      </c>
      <c r="L2" s="129">
        <v>43472</v>
      </c>
      <c r="M2" s="154"/>
    </row>
    <row r="3" spans="1:14" s="42" customFormat="1" ht="15" x14ac:dyDescent="0.25">
      <c r="A3" s="43" t="s">
        <v>17</v>
      </c>
      <c r="B3" s="44"/>
      <c r="C3" s="44"/>
      <c r="D3" s="44"/>
      <c r="E3" s="45"/>
      <c r="F3" s="45"/>
      <c r="G3" s="46"/>
      <c r="H3" s="45"/>
      <c r="I3" s="45"/>
      <c r="J3" s="45"/>
      <c r="L3" s="153" t="s">
        <v>18</v>
      </c>
      <c r="M3" s="155"/>
    </row>
    <row r="4" spans="1:14" ht="15.75" x14ac:dyDescent="0.25">
      <c r="A4" s="210" t="s">
        <v>19</v>
      </c>
      <c r="B4" s="211"/>
      <c r="C4" s="211"/>
      <c r="D4" s="211"/>
      <c r="E4" s="211"/>
      <c r="F4" s="211"/>
      <c r="G4" s="211"/>
      <c r="H4" s="211"/>
      <c r="I4" s="211"/>
      <c r="J4" s="211"/>
      <c r="K4" s="211"/>
      <c r="L4" s="211"/>
      <c r="M4" s="212"/>
    </row>
    <row r="5" spans="1:14" ht="18.75" customHeight="1" x14ac:dyDescent="0.55000000000000004">
      <c r="A5" s="181"/>
      <c r="B5" s="182"/>
      <c r="C5" s="182"/>
      <c r="D5" s="182"/>
      <c r="E5" s="182"/>
      <c r="F5" s="182"/>
      <c r="G5" s="47" t="s">
        <v>88</v>
      </c>
      <c r="H5" s="48"/>
      <c r="I5" s="48"/>
      <c r="J5" s="182"/>
      <c r="K5" s="182"/>
      <c r="L5" s="182"/>
      <c r="M5" s="183"/>
    </row>
    <row r="6" spans="1:14" ht="18.75" customHeight="1" x14ac:dyDescent="0.25">
      <c r="A6" s="181"/>
      <c r="B6" s="182"/>
      <c r="C6" s="182"/>
      <c r="D6" s="182"/>
      <c r="E6" s="182"/>
      <c r="F6" s="182"/>
      <c r="G6" s="46" t="s">
        <v>124</v>
      </c>
      <c r="H6" s="182"/>
      <c r="I6" s="182"/>
      <c r="J6" s="182"/>
      <c r="K6" s="182"/>
      <c r="L6" s="182"/>
      <c r="M6" s="183"/>
    </row>
    <row r="7" spans="1:14" s="42" customFormat="1" ht="18" customHeight="1" x14ac:dyDescent="0.25">
      <c r="A7" s="50" t="s">
        <v>20</v>
      </c>
      <c r="B7" s="51">
        <v>331</v>
      </c>
      <c r="C7" s="316" t="s">
        <v>21</v>
      </c>
      <c r="D7" s="213" t="s">
        <v>22</v>
      </c>
      <c r="E7" s="213"/>
      <c r="F7" s="213"/>
      <c r="H7" s="45"/>
      <c r="I7" s="45"/>
      <c r="J7" s="46"/>
      <c r="K7" s="46"/>
      <c r="L7" s="46"/>
      <c r="M7" s="317"/>
    </row>
    <row r="8" spans="1:14" s="42" customFormat="1" ht="18" customHeight="1" x14ac:dyDescent="0.25">
      <c r="A8" s="318" t="s">
        <v>23</v>
      </c>
      <c r="B8" s="52" t="s">
        <v>24</v>
      </c>
      <c r="C8" s="319" t="s">
        <v>21</v>
      </c>
      <c r="D8" s="53" t="s">
        <v>15</v>
      </c>
      <c r="E8" s="54"/>
      <c r="F8" s="54"/>
      <c r="G8" s="45"/>
      <c r="H8" s="45"/>
      <c r="I8" s="45"/>
      <c r="J8" s="46"/>
      <c r="K8" s="46"/>
      <c r="L8" s="46"/>
      <c r="M8" s="317"/>
    </row>
    <row r="9" spans="1:14" s="42" customFormat="1" ht="18" customHeight="1" x14ac:dyDescent="0.25">
      <c r="A9" s="55" t="s">
        <v>25</v>
      </c>
      <c r="B9" s="56"/>
      <c r="C9" s="45"/>
      <c r="D9" s="49"/>
      <c r="E9" s="57"/>
      <c r="F9" s="57"/>
      <c r="G9" s="57"/>
      <c r="H9" s="45"/>
      <c r="I9" s="45"/>
      <c r="J9" s="46"/>
      <c r="K9" s="46"/>
      <c r="L9" s="46"/>
      <c r="M9" s="317"/>
    </row>
    <row r="10" spans="1:14" s="42" customFormat="1" ht="15.75" thickBot="1" x14ac:dyDescent="0.3">
      <c r="A10" s="55"/>
      <c r="B10" s="56"/>
      <c r="C10" s="45"/>
      <c r="D10" s="45"/>
      <c r="E10" s="45"/>
      <c r="F10" s="45"/>
      <c r="G10" s="45"/>
      <c r="H10" s="45"/>
      <c r="I10" s="45"/>
      <c r="J10" s="46"/>
      <c r="K10" s="46"/>
      <c r="L10" s="46"/>
      <c r="M10" s="317"/>
    </row>
    <row r="11" spans="1:14" ht="12.75" customHeight="1" x14ac:dyDescent="0.2">
      <c r="A11" s="214" t="s">
        <v>26</v>
      </c>
      <c r="B11" s="216" t="s">
        <v>27</v>
      </c>
      <c r="C11" s="217" t="s">
        <v>28</v>
      </c>
      <c r="D11" s="218"/>
      <c r="E11" s="320"/>
      <c r="F11" s="321"/>
      <c r="G11" s="216" t="s">
        <v>0</v>
      </c>
      <c r="H11" s="216" t="s">
        <v>127</v>
      </c>
      <c r="I11" s="217"/>
      <c r="J11" s="220" t="s">
        <v>2</v>
      </c>
      <c r="K11" s="216" t="s">
        <v>29</v>
      </c>
      <c r="L11" s="216" t="s">
        <v>30</v>
      </c>
      <c r="M11" s="216" t="s">
        <v>31</v>
      </c>
    </row>
    <row r="12" spans="1:14" ht="23.25" customHeight="1" thickBot="1" x14ac:dyDescent="0.25">
      <c r="A12" s="215"/>
      <c r="B12" s="322"/>
      <c r="C12" s="323"/>
      <c r="D12" s="324"/>
      <c r="E12" s="324"/>
      <c r="F12" s="325"/>
      <c r="G12" s="322"/>
      <c r="H12" s="219"/>
      <c r="I12" s="326"/>
      <c r="J12" s="327"/>
      <c r="K12" s="322"/>
      <c r="L12" s="219"/>
      <c r="M12" s="322"/>
    </row>
    <row r="13" spans="1:14" ht="60.75" customHeight="1" thickBot="1" x14ac:dyDescent="0.25">
      <c r="A13" s="328"/>
      <c r="B13" s="329"/>
      <c r="C13" s="180" t="s">
        <v>32</v>
      </c>
      <c r="D13" s="180" t="s">
        <v>1</v>
      </c>
      <c r="E13" s="180" t="s">
        <v>33</v>
      </c>
      <c r="F13" s="180" t="s">
        <v>34</v>
      </c>
      <c r="G13" s="329"/>
      <c r="H13" s="329"/>
      <c r="I13" s="330"/>
      <c r="J13" s="331"/>
      <c r="K13" s="329"/>
      <c r="L13" s="221"/>
      <c r="M13" s="329"/>
    </row>
    <row r="14" spans="1:14" ht="20.25" customHeight="1" x14ac:dyDescent="0.2">
      <c r="A14" s="332"/>
      <c r="B14" s="333"/>
      <c r="C14" s="125"/>
      <c r="D14" s="125"/>
      <c r="E14" s="125"/>
      <c r="F14" s="125"/>
      <c r="G14" s="333"/>
      <c r="H14" s="333"/>
      <c r="I14" s="333"/>
      <c r="J14" s="334"/>
      <c r="K14" s="333"/>
      <c r="L14" s="126"/>
      <c r="M14" s="333"/>
      <c r="N14" s="335"/>
    </row>
    <row r="15" spans="1:14" ht="15.75" customHeight="1" x14ac:dyDescent="0.2">
      <c r="A15" s="336" t="s">
        <v>60</v>
      </c>
      <c r="B15" s="197" t="s">
        <v>104</v>
      </c>
      <c r="C15" s="337">
        <v>0.23749999999999999</v>
      </c>
      <c r="D15" s="337">
        <v>0.98529999999999995</v>
      </c>
      <c r="E15" s="337">
        <f>+D15-C15</f>
        <v>0.74780000000000002</v>
      </c>
      <c r="F15" s="337">
        <f>+D15/C15</f>
        <v>4.1486315789473682</v>
      </c>
      <c r="G15" s="338" t="s">
        <v>130</v>
      </c>
      <c r="H15" s="339" t="s">
        <v>14</v>
      </c>
      <c r="I15" s="82" t="s">
        <v>35</v>
      </c>
      <c r="J15" s="83">
        <v>84591.489450000008</v>
      </c>
      <c r="K15" s="340" t="s">
        <v>101</v>
      </c>
      <c r="L15" s="340" t="s">
        <v>103</v>
      </c>
      <c r="M15" s="341" t="s">
        <v>36</v>
      </c>
    </row>
    <row r="16" spans="1:14" ht="16.5" customHeight="1" x14ac:dyDescent="0.2">
      <c r="A16" s="342"/>
      <c r="B16" s="198"/>
      <c r="C16" s="343"/>
      <c r="D16" s="343"/>
      <c r="E16" s="343"/>
      <c r="F16" s="343"/>
      <c r="G16" s="344"/>
      <c r="H16" s="345"/>
      <c r="I16" s="58" t="s">
        <v>37</v>
      </c>
      <c r="J16" s="80">
        <v>27591.76371599999</v>
      </c>
      <c r="K16" s="346"/>
      <c r="L16" s="346"/>
      <c r="M16" s="347"/>
    </row>
    <row r="17" spans="1:13" x14ac:dyDescent="0.2">
      <c r="A17" s="342"/>
      <c r="B17" s="198"/>
      <c r="C17" s="343"/>
      <c r="D17" s="343"/>
      <c r="E17" s="343"/>
      <c r="F17" s="343"/>
      <c r="G17" s="344"/>
      <c r="H17" s="345"/>
      <c r="I17" s="58" t="s">
        <v>38</v>
      </c>
      <c r="J17" s="80">
        <v>827.28980399999989</v>
      </c>
      <c r="K17" s="346"/>
      <c r="L17" s="346"/>
      <c r="M17" s="347"/>
    </row>
    <row r="18" spans="1:13" x14ac:dyDescent="0.2">
      <c r="A18" s="342"/>
      <c r="B18" s="198"/>
      <c r="C18" s="343"/>
      <c r="D18" s="343"/>
      <c r="E18" s="343"/>
      <c r="F18" s="343"/>
      <c r="G18" s="344"/>
      <c r="H18" s="345"/>
      <c r="I18" s="58" t="s">
        <v>39</v>
      </c>
      <c r="J18" s="80">
        <v>1703.3999999999999</v>
      </c>
      <c r="K18" s="346"/>
      <c r="L18" s="346"/>
      <c r="M18" s="347"/>
    </row>
    <row r="19" spans="1:13" ht="13.5" thickBot="1" x14ac:dyDescent="0.25">
      <c r="A19" s="342"/>
      <c r="B19" s="198"/>
      <c r="C19" s="343"/>
      <c r="D19" s="343"/>
      <c r="E19" s="343"/>
      <c r="F19" s="343"/>
      <c r="G19" s="344"/>
      <c r="H19" s="345"/>
      <c r="I19" s="58" t="s">
        <v>40</v>
      </c>
      <c r="J19" s="81">
        <v>136.37529000000134</v>
      </c>
      <c r="K19" s="346"/>
      <c r="L19" s="346"/>
      <c r="M19" s="347"/>
    </row>
    <row r="20" spans="1:13" ht="13.5" thickTop="1" x14ac:dyDescent="0.2">
      <c r="A20" s="342"/>
      <c r="B20" s="198"/>
      <c r="C20" s="343"/>
      <c r="D20" s="343"/>
      <c r="E20" s="343"/>
      <c r="F20" s="343"/>
      <c r="G20" s="344"/>
      <c r="H20" s="345"/>
      <c r="I20" s="195" t="s">
        <v>41</v>
      </c>
      <c r="J20" s="196"/>
      <c r="K20" s="346"/>
      <c r="L20" s="346"/>
      <c r="M20" s="347"/>
    </row>
    <row r="21" spans="1:13" ht="105.75" customHeight="1" x14ac:dyDescent="0.2">
      <c r="A21" s="342"/>
      <c r="B21" s="198"/>
      <c r="C21" s="343"/>
      <c r="D21" s="343"/>
      <c r="E21" s="343"/>
      <c r="F21" s="343"/>
      <c r="G21" s="344"/>
      <c r="H21" s="345"/>
      <c r="I21" s="193">
        <f>SUM(J15:J19)</f>
        <v>114850.31825999999</v>
      </c>
      <c r="J21" s="194"/>
      <c r="K21" s="346"/>
      <c r="L21" s="346"/>
      <c r="M21" s="347"/>
    </row>
    <row r="22" spans="1:13" ht="122.25" customHeight="1" x14ac:dyDescent="0.2">
      <c r="A22" s="348"/>
      <c r="B22" s="198"/>
      <c r="C22" s="349"/>
      <c r="D22" s="349"/>
      <c r="E22" s="349"/>
      <c r="F22" s="349"/>
      <c r="G22" s="344"/>
      <c r="H22" s="350"/>
      <c r="I22" s="184"/>
      <c r="J22" s="185"/>
      <c r="K22" s="346"/>
      <c r="L22" s="346"/>
      <c r="M22" s="351"/>
    </row>
    <row r="23" spans="1:13" ht="149.25" customHeight="1" x14ac:dyDescent="0.2">
      <c r="A23" s="352"/>
      <c r="B23" s="353"/>
      <c r="C23" s="354"/>
      <c r="D23" s="354"/>
      <c r="E23" s="354"/>
      <c r="F23" s="354"/>
      <c r="G23" s="355"/>
      <c r="H23" s="356"/>
      <c r="I23" s="78"/>
      <c r="J23" s="79"/>
      <c r="K23" s="357"/>
      <c r="L23" s="357"/>
      <c r="M23" s="358"/>
    </row>
    <row r="24" spans="1:13" ht="12.75" customHeight="1" x14ac:dyDescent="0.2">
      <c r="A24" s="359"/>
      <c r="B24" s="202" t="s">
        <v>105</v>
      </c>
      <c r="C24" s="360">
        <v>0.25</v>
      </c>
      <c r="D24" s="360">
        <v>0.25</v>
      </c>
      <c r="E24" s="360">
        <f>+D24-C24</f>
        <v>0</v>
      </c>
      <c r="F24" s="360">
        <f>+D24/C24</f>
        <v>1</v>
      </c>
      <c r="G24" s="203" t="s">
        <v>78</v>
      </c>
      <c r="H24" s="339" t="s">
        <v>14</v>
      </c>
      <c r="I24" s="82" t="s">
        <v>35</v>
      </c>
      <c r="J24" s="83">
        <v>28197.163150000004</v>
      </c>
      <c r="K24" s="361" t="s">
        <v>61</v>
      </c>
      <c r="L24" s="361" t="s">
        <v>62</v>
      </c>
      <c r="M24" s="341" t="s">
        <v>42</v>
      </c>
    </row>
    <row r="25" spans="1:13" x14ac:dyDescent="0.2">
      <c r="A25" s="362"/>
      <c r="B25" s="363"/>
      <c r="C25" s="364"/>
      <c r="D25" s="364"/>
      <c r="E25" s="364"/>
      <c r="F25" s="364"/>
      <c r="G25" s="204"/>
      <c r="H25" s="345"/>
      <c r="I25" s="58" t="s">
        <v>37</v>
      </c>
      <c r="J25" s="80">
        <v>9197.2545719999962</v>
      </c>
      <c r="K25" s="365"/>
      <c r="L25" s="365"/>
      <c r="M25" s="347"/>
    </row>
    <row r="26" spans="1:13" x14ac:dyDescent="0.2">
      <c r="A26" s="362"/>
      <c r="B26" s="363"/>
      <c r="C26" s="364"/>
      <c r="D26" s="364"/>
      <c r="E26" s="364"/>
      <c r="F26" s="364"/>
      <c r="G26" s="204"/>
      <c r="H26" s="345"/>
      <c r="I26" s="58" t="s">
        <v>38</v>
      </c>
      <c r="J26" s="80">
        <v>275.76326799999998</v>
      </c>
      <c r="K26" s="365"/>
      <c r="L26" s="365"/>
      <c r="M26" s="347"/>
    </row>
    <row r="27" spans="1:13" x14ac:dyDescent="0.2">
      <c r="A27" s="362"/>
      <c r="B27" s="363"/>
      <c r="C27" s="364"/>
      <c r="D27" s="364"/>
      <c r="E27" s="364"/>
      <c r="F27" s="364"/>
      <c r="G27" s="204"/>
      <c r="H27" s="345"/>
      <c r="I27" s="58" t="s">
        <v>39</v>
      </c>
      <c r="J27" s="80">
        <v>567.80000000000007</v>
      </c>
      <c r="K27" s="365"/>
      <c r="L27" s="365"/>
      <c r="M27" s="347"/>
    </row>
    <row r="28" spans="1:13" ht="13.5" thickBot="1" x14ac:dyDescent="0.25">
      <c r="A28" s="362"/>
      <c r="B28" s="363"/>
      <c r="C28" s="364"/>
      <c r="D28" s="364"/>
      <c r="E28" s="364"/>
      <c r="F28" s="364"/>
      <c r="G28" s="204"/>
      <c r="H28" s="345"/>
      <c r="I28" s="58" t="s">
        <v>40</v>
      </c>
      <c r="J28" s="81">
        <v>45.458430000000448</v>
      </c>
      <c r="K28" s="365"/>
      <c r="L28" s="365"/>
      <c r="M28" s="347"/>
    </row>
    <row r="29" spans="1:13" ht="327.75" customHeight="1" thickTop="1" x14ac:dyDescent="0.2">
      <c r="A29" s="366"/>
      <c r="B29" s="363"/>
      <c r="C29" s="364"/>
      <c r="D29" s="364"/>
      <c r="E29" s="364"/>
      <c r="F29" s="364"/>
      <c r="G29" s="204"/>
      <c r="H29" s="345"/>
      <c r="I29" s="193">
        <f>+J24+J25+J26+J27+J28</f>
        <v>38283.439420000002</v>
      </c>
      <c r="J29" s="194"/>
      <c r="K29" s="365"/>
      <c r="L29" s="365"/>
      <c r="M29" s="347"/>
    </row>
    <row r="30" spans="1:13" ht="78" customHeight="1" x14ac:dyDescent="0.2">
      <c r="A30" s="367"/>
      <c r="B30" s="368"/>
      <c r="C30" s="369"/>
      <c r="D30" s="369"/>
      <c r="E30" s="369"/>
      <c r="F30" s="369"/>
      <c r="G30" s="370"/>
      <c r="H30" s="371"/>
      <c r="I30" s="372"/>
      <c r="J30" s="373"/>
      <c r="K30" s="374"/>
      <c r="L30" s="374"/>
      <c r="M30" s="375"/>
    </row>
    <row r="31" spans="1:13" ht="12.75" customHeight="1" x14ac:dyDescent="0.2">
      <c r="A31" s="376"/>
      <c r="B31" s="190" t="s">
        <v>106</v>
      </c>
      <c r="C31" s="377">
        <v>4</v>
      </c>
      <c r="D31" s="377">
        <v>4</v>
      </c>
      <c r="E31" s="377">
        <f>+C31-D31</f>
        <v>0</v>
      </c>
      <c r="F31" s="360">
        <f>+D31/C31</f>
        <v>1</v>
      </c>
      <c r="G31" s="203" t="s">
        <v>109</v>
      </c>
      <c r="H31" s="339" t="s">
        <v>14</v>
      </c>
      <c r="I31" s="58" t="s">
        <v>35</v>
      </c>
      <c r="J31" s="80">
        <v>14098.581575000002</v>
      </c>
      <c r="K31" s="361" t="s">
        <v>65</v>
      </c>
      <c r="L31" s="361" t="s">
        <v>66</v>
      </c>
      <c r="M31" s="341" t="s">
        <v>63</v>
      </c>
    </row>
    <row r="32" spans="1:13" x14ac:dyDescent="0.2">
      <c r="A32" s="376"/>
      <c r="B32" s="191"/>
      <c r="C32" s="378"/>
      <c r="D32" s="378"/>
      <c r="E32" s="378"/>
      <c r="F32" s="364"/>
      <c r="G32" s="204"/>
      <c r="H32" s="345"/>
      <c r="I32" s="58" t="s">
        <v>37</v>
      </c>
      <c r="J32" s="80">
        <v>4598.6272859999981</v>
      </c>
      <c r="K32" s="365"/>
      <c r="L32" s="365"/>
      <c r="M32" s="347"/>
    </row>
    <row r="33" spans="1:13" x14ac:dyDescent="0.2">
      <c r="A33" s="376"/>
      <c r="B33" s="191"/>
      <c r="C33" s="378"/>
      <c r="D33" s="378"/>
      <c r="E33" s="378"/>
      <c r="F33" s="364"/>
      <c r="G33" s="204"/>
      <c r="H33" s="345"/>
      <c r="I33" s="58" t="s">
        <v>38</v>
      </c>
      <c r="J33" s="80">
        <v>137.88163399999999</v>
      </c>
      <c r="K33" s="365"/>
      <c r="L33" s="365"/>
      <c r="M33" s="347"/>
    </row>
    <row r="34" spans="1:13" x14ac:dyDescent="0.2">
      <c r="A34" s="376"/>
      <c r="B34" s="191"/>
      <c r="C34" s="378"/>
      <c r="D34" s="378"/>
      <c r="E34" s="378"/>
      <c r="F34" s="364"/>
      <c r="G34" s="204"/>
      <c r="H34" s="345"/>
      <c r="I34" s="58" t="s">
        <v>39</v>
      </c>
      <c r="J34" s="80">
        <v>283.90000000000003</v>
      </c>
      <c r="K34" s="365"/>
      <c r="L34" s="365"/>
      <c r="M34" s="347"/>
    </row>
    <row r="35" spans="1:13" ht="13.5" thickBot="1" x14ac:dyDescent="0.25">
      <c r="A35" s="376"/>
      <c r="B35" s="191"/>
      <c r="C35" s="378"/>
      <c r="D35" s="378"/>
      <c r="E35" s="378"/>
      <c r="F35" s="364"/>
      <c r="G35" s="204"/>
      <c r="H35" s="345"/>
      <c r="I35" s="58" t="s">
        <v>40</v>
      </c>
      <c r="J35" s="81">
        <v>22.729215000000224</v>
      </c>
      <c r="K35" s="365"/>
      <c r="L35" s="365"/>
      <c r="M35" s="347"/>
    </row>
    <row r="36" spans="1:13" ht="46.5" customHeight="1" thickTop="1" x14ac:dyDescent="0.2">
      <c r="A36" s="367"/>
      <c r="B36" s="192"/>
      <c r="C36" s="379"/>
      <c r="D36" s="379"/>
      <c r="E36" s="379"/>
      <c r="F36" s="380"/>
      <c r="G36" s="204"/>
      <c r="H36" s="381"/>
      <c r="I36" s="382"/>
      <c r="J36" s="118">
        <f>SUM(J31:J35)</f>
        <v>19141.719710000001</v>
      </c>
      <c r="K36" s="374"/>
      <c r="L36" s="374"/>
      <c r="M36" s="383"/>
    </row>
    <row r="37" spans="1:13" ht="12.75" customHeight="1" x14ac:dyDescent="0.2">
      <c r="A37" s="384"/>
      <c r="B37" s="207" t="s">
        <v>117</v>
      </c>
      <c r="C37" s="385">
        <v>1</v>
      </c>
      <c r="D37" s="385">
        <v>1</v>
      </c>
      <c r="E37" s="385">
        <f>+C37-D37</f>
        <v>0</v>
      </c>
      <c r="F37" s="386">
        <f>+D37/C37</f>
        <v>1</v>
      </c>
      <c r="G37" s="197" t="s">
        <v>128</v>
      </c>
      <c r="H37" s="339" t="s">
        <v>14</v>
      </c>
      <c r="I37" s="158" t="s">
        <v>35</v>
      </c>
      <c r="J37" s="80">
        <v>14098.581575000002</v>
      </c>
      <c r="K37" s="197" t="s">
        <v>65</v>
      </c>
      <c r="L37" s="197" t="s">
        <v>66</v>
      </c>
      <c r="M37" s="387" t="s">
        <v>123</v>
      </c>
    </row>
    <row r="38" spans="1:13" x14ac:dyDescent="0.2">
      <c r="A38" s="388"/>
      <c r="B38" s="208"/>
      <c r="C38" s="389"/>
      <c r="D38" s="389"/>
      <c r="E38" s="389"/>
      <c r="F38" s="390"/>
      <c r="G38" s="198"/>
      <c r="H38" s="345"/>
      <c r="I38" s="159" t="s">
        <v>37</v>
      </c>
      <c r="J38" s="80">
        <v>4598.6272859999981</v>
      </c>
      <c r="K38" s="198"/>
      <c r="L38" s="198"/>
      <c r="M38" s="391"/>
    </row>
    <row r="39" spans="1:13" x14ac:dyDescent="0.2">
      <c r="A39" s="388"/>
      <c r="B39" s="208"/>
      <c r="C39" s="389"/>
      <c r="D39" s="389"/>
      <c r="E39" s="389"/>
      <c r="F39" s="390"/>
      <c r="G39" s="198"/>
      <c r="H39" s="345"/>
      <c r="I39" s="159" t="s">
        <v>38</v>
      </c>
      <c r="J39" s="80">
        <v>137.88163399999999</v>
      </c>
      <c r="K39" s="198"/>
      <c r="L39" s="198"/>
      <c r="M39" s="391"/>
    </row>
    <row r="40" spans="1:13" x14ac:dyDescent="0.2">
      <c r="A40" s="388"/>
      <c r="B40" s="208"/>
      <c r="C40" s="389"/>
      <c r="D40" s="389"/>
      <c r="E40" s="389"/>
      <c r="F40" s="390"/>
      <c r="G40" s="198"/>
      <c r="H40" s="345"/>
      <c r="I40" s="159" t="s">
        <v>39</v>
      </c>
      <c r="J40" s="80">
        <v>283.90000000000003</v>
      </c>
      <c r="K40" s="198"/>
      <c r="L40" s="198"/>
      <c r="M40" s="391"/>
    </row>
    <row r="41" spans="1:13" ht="13.5" thickBot="1" x14ac:dyDescent="0.25">
      <c r="A41" s="388"/>
      <c r="B41" s="208"/>
      <c r="C41" s="389"/>
      <c r="D41" s="389"/>
      <c r="E41" s="389"/>
      <c r="F41" s="390"/>
      <c r="G41" s="198"/>
      <c r="H41" s="345"/>
      <c r="I41" s="159" t="s">
        <v>40</v>
      </c>
      <c r="J41" s="81">
        <v>22.729215000000224</v>
      </c>
      <c r="K41" s="198"/>
      <c r="L41" s="198"/>
      <c r="M41" s="391"/>
    </row>
    <row r="42" spans="1:13" ht="28.5" customHeight="1" thickTop="1" x14ac:dyDescent="0.2">
      <c r="A42" s="392"/>
      <c r="B42" s="209"/>
      <c r="C42" s="393"/>
      <c r="D42" s="393"/>
      <c r="E42" s="393"/>
      <c r="F42" s="394"/>
      <c r="G42" s="199"/>
      <c r="H42" s="381"/>
      <c r="I42" s="395"/>
      <c r="J42" s="160">
        <f>+J37+J38+J39+J40+J41</f>
        <v>19141.719710000001</v>
      </c>
      <c r="K42" s="199"/>
      <c r="L42" s="199"/>
      <c r="M42" s="396"/>
    </row>
    <row r="43" spans="1:13" ht="15.75" thickBot="1" x14ac:dyDescent="0.25">
      <c r="A43" s="205" t="s">
        <v>64</v>
      </c>
      <c r="B43" s="206"/>
      <c r="C43" s="206"/>
      <c r="D43" s="206"/>
      <c r="E43" s="206"/>
      <c r="F43" s="206"/>
      <c r="G43" s="206"/>
      <c r="H43" s="206"/>
      <c r="I43" s="200">
        <f>+J42+J36+I29+I21</f>
        <v>191417.19709999999</v>
      </c>
      <c r="J43" s="200"/>
      <c r="K43" s="397"/>
      <c r="L43" s="397"/>
      <c r="M43" s="398"/>
    </row>
    <row r="44" spans="1:13" x14ac:dyDescent="0.2">
      <c r="A44" s="399"/>
      <c r="B44" s="59"/>
      <c r="C44" s="400"/>
      <c r="D44" s="400"/>
      <c r="E44" s="400"/>
      <c r="F44" s="400"/>
      <c r="G44" s="401"/>
      <c r="H44" s="402"/>
      <c r="I44" s="402"/>
      <c r="J44" s="403"/>
      <c r="K44" s="403"/>
      <c r="L44" s="403"/>
      <c r="M44" s="404"/>
    </row>
    <row r="45" spans="1:13" s="42" customFormat="1" ht="15" x14ac:dyDescent="0.25">
      <c r="A45" s="62" t="s">
        <v>3</v>
      </c>
      <c r="B45" s="63"/>
      <c r="C45" s="45"/>
      <c r="D45" s="45"/>
      <c r="E45" s="45"/>
      <c r="F45" s="45"/>
      <c r="G45" s="45"/>
      <c r="H45" s="63" t="s">
        <v>43</v>
      </c>
      <c r="I45" s="63"/>
      <c r="J45" s="45"/>
      <c r="K45" s="45"/>
      <c r="L45" s="45"/>
      <c r="M45" s="61"/>
    </row>
    <row r="46" spans="1:13" s="42" customFormat="1" ht="14.25" x14ac:dyDescent="0.2">
      <c r="A46" s="60"/>
      <c r="B46" s="45"/>
      <c r="C46" s="45"/>
      <c r="D46" s="45"/>
      <c r="E46" s="45"/>
      <c r="F46" s="45"/>
      <c r="G46" s="45"/>
      <c r="H46" s="45"/>
      <c r="I46" s="45"/>
      <c r="J46" s="45"/>
      <c r="K46" s="45"/>
      <c r="L46" s="335"/>
      <c r="M46" s="61"/>
    </row>
    <row r="47" spans="1:13" s="42" customFormat="1" ht="15" x14ac:dyDescent="0.25">
      <c r="A47" s="152" t="s">
        <v>98</v>
      </c>
      <c r="B47" s="64"/>
      <c r="C47" s="64"/>
      <c r="D47" s="45"/>
      <c r="E47" s="45"/>
      <c r="F47" s="45"/>
      <c r="G47" s="45"/>
      <c r="H47" s="64" t="s">
        <v>46</v>
      </c>
      <c r="I47" s="64"/>
      <c r="J47" s="64"/>
      <c r="K47" s="64"/>
      <c r="L47" s="335"/>
      <c r="M47" s="61"/>
    </row>
    <row r="48" spans="1:13" s="42" customFormat="1" ht="14.25" x14ac:dyDescent="0.2">
      <c r="A48" s="60"/>
      <c r="B48" s="45"/>
      <c r="C48" s="45"/>
      <c r="D48" s="45"/>
      <c r="E48" s="45"/>
      <c r="F48" s="45"/>
      <c r="G48" s="45"/>
      <c r="H48" s="45"/>
      <c r="I48" s="45"/>
      <c r="J48" s="45"/>
      <c r="K48" s="45"/>
      <c r="L48" s="335"/>
      <c r="M48" s="61"/>
    </row>
    <row r="49" spans="1:13" s="42" customFormat="1" ht="14.25" x14ac:dyDescent="0.2">
      <c r="A49" s="152" t="s">
        <v>97</v>
      </c>
      <c r="B49" s="64"/>
      <c r="C49" s="64"/>
      <c r="D49" s="45"/>
      <c r="E49" s="45"/>
      <c r="F49" s="49"/>
      <c r="G49" s="45"/>
      <c r="H49" s="64" t="s">
        <v>44</v>
      </c>
      <c r="I49" s="64"/>
      <c r="J49" s="64"/>
      <c r="K49" s="64"/>
      <c r="L49" s="405" t="s">
        <v>4</v>
      </c>
      <c r="M49" s="61"/>
    </row>
    <row r="50" spans="1:13" s="42" customFormat="1" ht="15" x14ac:dyDescent="0.25">
      <c r="A50" s="60"/>
      <c r="B50" s="45"/>
      <c r="C50" s="45"/>
      <c r="D50" s="45"/>
      <c r="E50" s="45"/>
      <c r="F50" s="45"/>
      <c r="G50" s="45"/>
      <c r="H50" s="63"/>
      <c r="I50" s="63"/>
      <c r="J50" s="45"/>
      <c r="K50" s="45"/>
      <c r="L50" s="335"/>
      <c r="M50" s="61"/>
    </row>
    <row r="51" spans="1:13" s="42" customFormat="1" ht="15" x14ac:dyDescent="0.25">
      <c r="A51" s="152" t="s">
        <v>99</v>
      </c>
      <c r="B51" s="64"/>
      <c r="C51" s="64"/>
      <c r="D51" s="45"/>
      <c r="E51" s="45"/>
      <c r="F51" s="45"/>
      <c r="G51" s="45"/>
      <c r="H51" s="64" t="s">
        <v>47</v>
      </c>
      <c r="I51" s="64"/>
      <c r="J51" s="64"/>
      <c r="K51" s="64"/>
      <c r="L51" s="335"/>
      <c r="M51" s="61"/>
    </row>
    <row r="52" spans="1:13" s="42" customFormat="1" ht="14.25" x14ac:dyDescent="0.2">
      <c r="A52" s="60"/>
      <c r="B52" s="45"/>
      <c r="C52" s="45"/>
      <c r="D52" s="45"/>
      <c r="E52" s="45"/>
      <c r="F52" s="45"/>
      <c r="G52" s="45"/>
      <c r="H52" s="45"/>
      <c r="I52" s="45"/>
      <c r="J52" s="45"/>
      <c r="K52" s="45"/>
      <c r="L52" s="335"/>
      <c r="M52" s="61"/>
    </row>
    <row r="53" spans="1:13" s="42" customFormat="1" ht="15" x14ac:dyDescent="0.25">
      <c r="A53" s="152" t="s">
        <v>100</v>
      </c>
      <c r="B53" s="64"/>
      <c r="C53" s="64"/>
      <c r="D53" s="45"/>
      <c r="E53" s="45"/>
      <c r="F53" s="45"/>
      <c r="G53" s="45"/>
      <c r="H53" s="64" t="s">
        <v>48</v>
      </c>
      <c r="I53" s="64"/>
      <c r="J53" s="65"/>
      <c r="K53" s="64"/>
      <c r="L53" s="335"/>
      <c r="M53" s="61"/>
    </row>
    <row r="54" spans="1:13" ht="13.5" thickBot="1" x14ac:dyDescent="0.25">
      <c r="A54" s="406"/>
      <c r="B54" s="407"/>
      <c r="C54" s="407"/>
      <c r="D54" s="407"/>
      <c r="E54" s="407"/>
      <c r="F54" s="407"/>
      <c r="G54" s="407"/>
      <c r="H54" s="407"/>
      <c r="I54" s="407"/>
      <c r="J54" s="407"/>
      <c r="K54" s="407"/>
      <c r="L54" s="407"/>
      <c r="M54" s="408"/>
    </row>
    <row r="55" spans="1:13" ht="14.25" x14ac:dyDescent="0.2">
      <c r="A55" s="201" t="s">
        <v>45</v>
      </c>
      <c r="B55" s="201"/>
      <c r="C55" s="201"/>
      <c r="D55" s="201"/>
      <c r="E55" s="201"/>
      <c r="F55" s="409"/>
      <c r="G55" s="409"/>
      <c r="M55" s="66" t="s">
        <v>89</v>
      </c>
    </row>
    <row r="56" spans="1:13" ht="14.25" x14ac:dyDescent="0.2">
      <c r="A56" s="67"/>
    </row>
    <row r="57" spans="1:13" ht="15" x14ac:dyDescent="0.25">
      <c r="A57" s="68"/>
    </row>
    <row r="59" spans="1:13" x14ac:dyDescent="0.2">
      <c r="A59" s="69"/>
    </row>
    <row r="60" spans="1:13" ht="14.25" x14ac:dyDescent="0.2">
      <c r="A60" s="67"/>
    </row>
    <row r="61" spans="1:13" ht="14.25" x14ac:dyDescent="0.2">
      <c r="A61" s="67"/>
    </row>
    <row r="62" spans="1:13" ht="15" x14ac:dyDescent="0.25">
      <c r="A62" s="68"/>
    </row>
    <row r="63" spans="1:13" ht="15" x14ac:dyDescent="0.25">
      <c r="A63" s="68"/>
    </row>
    <row r="64" spans="1:13" ht="15" x14ac:dyDescent="0.25">
      <c r="A64" s="68"/>
    </row>
    <row r="65" spans="1:1" ht="15" x14ac:dyDescent="0.25">
      <c r="A65" s="68"/>
    </row>
    <row r="66" spans="1:1" ht="15" x14ac:dyDescent="0.25">
      <c r="A66" s="68"/>
    </row>
    <row r="67" spans="1:1" ht="14.25" x14ac:dyDescent="0.2">
      <c r="A67" s="67"/>
    </row>
    <row r="68" spans="1:1" ht="14.25" x14ac:dyDescent="0.2">
      <c r="A68" s="67"/>
    </row>
    <row r="69" spans="1:1" ht="14.25" x14ac:dyDescent="0.2">
      <c r="A69" s="67"/>
    </row>
    <row r="70" spans="1:1" ht="15" x14ac:dyDescent="0.25">
      <c r="A70" s="68"/>
    </row>
    <row r="71" spans="1:1" ht="14.25" x14ac:dyDescent="0.2">
      <c r="A71" s="67"/>
    </row>
    <row r="72" spans="1:1" ht="15" x14ac:dyDescent="0.25">
      <c r="A72" s="68"/>
    </row>
    <row r="73" spans="1:1" ht="14.25" x14ac:dyDescent="0.2">
      <c r="A73" s="67"/>
    </row>
    <row r="74" spans="1:1" ht="15" x14ac:dyDescent="0.25">
      <c r="A74" s="68"/>
    </row>
    <row r="75" spans="1:1" ht="14.25" x14ac:dyDescent="0.2">
      <c r="A75" s="67"/>
    </row>
    <row r="76" spans="1:1" ht="15" x14ac:dyDescent="0.25">
      <c r="A76" s="68"/>
    </row>
    <row r="77" spans="1:1" ht="14.25" x14ac:dyDescent="0.2">
      <c r="A77" s="67"/>
    </row>
    <row r="78" spans="1:1" ht="14.25" x14ac:dyDescent="0.2">
      <c r="A78" s="67"/>
    </row>
  </sheetData>
  <mergeCells count="61">
    <mergeCell ref="M37:M42"/>
    <mergeCell ref="L37:L42"/>
    <mergeCell ref="K37:K42"/>
    <mergeCell ref="C37:C42"/>
    <mergeCell ref="A15:A21"/>
    <mergeCell ref="K31:K36"/>
    <mergeCell ref="L31:L36"/>
    <mergeCell ref="M31:M36"/>
    <mergeCell ref="F31:F36"/>
    <mergeCell ref="E31:E36"/>
    <mergeCell ref="H24:H29"/>
    <mergeCell ref="F24:F29"/>
    <mergeCell ref="K24:K30"/>
    <mergeCell ref="L24:L30"/>
    <mergeCell ref="M24:M29"/>
    <mergeCell ref="G24:G30"/>
    <mergeCell ref="M15:M21"/>
    <mergeCell ref="A4:M4"/>
    <mergeCell ref="D7:F7"/>
    <mergeCell ref="A11:A13"/>
    <mergeCell ref="B11:B13"/>
    <mergeCell ref="C11:F12"/>
    <mergeCell ref="G11:G13"/>
    <mergeCell ref="H11:H13"/>
    <mergeCell ref="I11:I13"/>
    <mergeCell ref="J11:J13"/>
    <mergeCell ref="K11:K13"/>
    <mergeCell ref="L11:L13"/>
    <mergeCell ref="M11:M13"/>
    <mergeCell ref="A55:G55"/>
    <mergeCell ref="H15:H21"/>
    <mergeCell ref="C15:C21"/>
    <mergeCell ref="D15:D21"/>
    <mergeCell ref="E15:E21"/>
    <mergeCell ref="F15:F21"/>
    <mergeCell ref="B15:B22"/>
    <mergeCell ref="E24:E29"/>
    <mergeCell ref="D24:D29"/>
    <mergeCell ref="C24:C29"/>
    <mergeCell ref="B24:B29"/>
    <mergeCell ref="G31:G36"/>
    <mergeCell ref="H31:H36"/>
    <mergeCell ref="A43:H43"/>
    <mergeCell ref="A37:A42"/>
    <mergeCell ref="B37:B42"/>
    <mergeCell ref="K43:M43"/>
    <mergeCell ref="D31:D36"/>
    <mergeCell ref="C31:C36"/>
    <mergeCell ref="B31:B36"/>
    <mergeCell ref="G15:G23"/>
    <mergeCell ref="I29:J29"/>
    <mergeCell ref="L15:L23"/>
    <mergeCell ref="K15:K23"/>
    <mergeCell ref="I20:J20"/>
    <mergeCell ref="I21:J21"/>
    <mergeCell ref="D37:D42"/>
    <mergeCell ref="E37:E42"/>
    <mergeCell ref="F37:F42"/>
    <mergeCell ref="G37:G42"/>
    <mergeCell ref="I43:J43"/>
    <mergeCell ref="H37:H42"/>
  </mergeCells>
  <printOptions horizontalCentered="1"/>
  <pageMargins left="0.19685039370078741" right="0.39370078740157483" top="0.39370078740157483" bottom="0.19685039370078741" header="0" footer="0"/>
  <pageSetup scale="60" orientation="landscape" r:id="rId1"/>
  <headerFooter alignWithMargins="0">
    <oddFooter>&amp;CPágina &amp;P de &amp;N</oddFooter>
  </headerFooter>
  <rowBreaks count="1" manualBreakCount="1">
    <brk id="2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53"/>
  <sheetViews>
    <sheetView showGridLines="0" topLeftCell="A9" zoomScale="90" zoomScaleNormal="90" workbookViewId="0">
      <selection activeCell="A9" sqref="A1:XFD1048576"/>
    </sheetView>
  </sheetViews>
  <sheetFormatPr baseColWidth="10" defaultRowHeight="12.75" x14ac:dyDescent="0.2"/>
  <cols>
    <col min="1" max="1" width="16" style="426" customWidth="1"/>
    <col min="2" max="2" width="18.85546875" style="426" customWidth="1"/>
    <col min="3" max="3" width="13.5703125" style="430" customWidth="1"/>
    <col min="4" max="4" width="11.28515625" style="430" customWidth="1"/>
    <col min="5" max="5" width="11.5703125" style="426" customWidth="1"/>
    <col min="6" max="6" width="12.42578125" style="426" customWidth="1"/>
    <col min="7" max="7" width="41.140625" style="432" customWidth="1"/>
    <col min="8" max="8" width="13.7109375" style="426" customWidth="1"/>
    <col min="9" max="9" width="14.140625" style="426" customWidth="1"/>
    <col min="10" max="10" width="10.5703125" style="426" customWidth="1"/>
    <col min="11" max="11" width="3.42578125" style="426" customWidth="1"/>
    <col min="12" max="12" width="12.5703125" style="426" customWidth="1"/>
    <col min="13" max="13" width="22.5703125" style="426" customWidth="1"/>
    <col min="14" max="14" width="25" style="426" customWidth="1"/>
    <col min="15" max="15" width="17.7109375" style="438" customWidth="1"/>
    <col min="16" max="16" width="5.28515625" style="412" customWidth="1"/>
    <col min="17" max="16384" width="11.42578125" style="413"/>
  </cols>
  <sheetData>
    <row r="1" spans="1:18" s="1" customFormat="1" ht="15" x14ac:dyDescent="0.2">
      <c r="A1" s="410"/>
      <c r="B1" s="3"/>
      <c r="C1" s="6"/>
      <c r="D1" s="6"/>
      <c r="E1" s="9"/>
      <c r="F1" s="9"/>
      <c r="G1" s="23"/>
      <c r="H1" s="10"/>
      <c r="I1" s="10"/>
      <c r="J1" s="10"/>
      <c r="K1" s="10"/>
      <c r="L1" s="10"/>
      <c r="M1" s="10" t="s">
        <v>6</v>
      </c>
      <c r="N1" s="252">
        <v>43472</v>
      </c>
      <c r="O1" s="253"/>
      <c r="P1" s="2"/>
    </row>
    <row r="2" spans="1:18" s="1" customFormat="1" ht="15" x14ac:dyDescent="0.2">
      <c r="A2" s="4"/>
      <c r="B2" s="5"/>
      <c r="C2" s="7"/>
      <c r="D2" s="7"/>
      <c r="E2" s="11"/>
      <c r="F2" s="11"/>
      <c r="G2" s="24"/>
      <c r="H2" s="2"/>
      <c r="I2" s="12"/>
      <c r="J2" s="12"/>
      <c r="K2" s="12"/>
      <c r="L2" s="2"/>
      <c r="M2" s="2"/>
      <c r="N2" s="273" t="s">
        <v>7</v>
      </c>
      <c r="O2" s="274"/>
      <c r="P2" s="2"/>
    </row>
    <row r="3" spans="1:18" s="1" customFormat="1" ht="15" x14ac:dyDescent="0.2">
      <c r="A3" s="411"/>
      <c r="B3" s="5"/>
      <c r="C3" s="7"/>
      <c r="D3" s="7"/>
      <c r="E3" s="11"/>
      <c r="F3" s="11"/>
      <c r="G3" s="24"/>
      <c r="H3" s="12"/>
      <c r="I3" s="12"/>
      <c r="J3" s="12"/>
      <c r="K3" s="12"/>
      <c r="L3" s="2"/>
      <c r="M3" s="2"/>
      <c r="N3" s="13"/>
      <c r="O3" s="14"/>
      <c r="P3" s="2"/>
      <c r="Q3" s="2"/>
      <c r="R3" s="2"/>
    </row>
    <row r="4" spans="1:18" s="1" customFormat="1" ht="15" x14ac:dyDescent="0.2">
      <c r="A4" s="137" t="s">
        <v>13</v>
      </c>
      <c r="B4" s="138"/>
      <c r="C4" s="7"/>
      <c r="D4" s="7"/>
      <c r="E4" s="11"/>
      <c r="F4" s="11"/>
      <c r="G4" s="24"/>
      <c r="H4" s="12"/>
      <c r="I4" s="12"/>
      <c r="J4" s="12"/>
      <c r="K4" s="12"/>
      <c r="L4" s="13"/>
      <c r="M4" s="13"/>
      <c r="N4" s="13"/>
      <c r="O4" s="14"/>
      <c r="P4" s="2"/>
      <c r="Q4" s="2"/>
      <c r="R4" s="2"/>
    </row>
    <row r="5" spans="1:18" ht="23.25" customHeight="1" x14ac:dyDescent="0.25">
      <c r="A5" s="254" t="s">
        <v>11</v>
      </c>
      <c r="B5" s="255"/>
      <c r="C5" s="255"/>
      <c r="D5" s="255"/>
      <c r="E5" s="255"/>
      <c r="F5" s="255"/>
      <c r="G5" s="255"/>
      <c r="H5" s="255"/>
      <c r="I5" s="255"/>
      <c r="J5" s="255"/>
      <c r="K5" s="255"/>
      <c r="L5" s="255"/>
      <c r="M5" s="255"/>
      <c r="N5" s="255"/>
      <c r="O5" s="256"/>
      <c r="P5" s="133"/>
      <c r="Q5" s="412"/>
      <c r="R5" s="412"/>
    </row>
    <row r="6" spans="1:18" ht="18" customHeight="1" x14ac:dyDescent="0.25">
      <c r="A6" s="261" t="s">
        <v>125</v>
      </c>
      <c r="B6" s="262"/>
      <c r="C6" s="262"/>
      <c r="D6" s="262"/>
      <c r="E6" s="262"/>
      <c r="F6" s="262"/>
      <c r="G6" s="262"/>
      <c r="H6" s="262"/>
      <c r="I6" s="262"/>
      <c r="J6" s="262"/>
      <c r="K6" s="262"/>
      <c r="L6" s="262"/>
      <c r="M6" s="262"/>
      <c r="N6" s="262"/>
      <c r="O6" s="263"/>
      <c r="P6" s="133"/>
      <c r="Q6" s="412"/>
      <c r="R6" s="412"/>
    </row>
    <row r="7" spans="1:18" s="415" customFormat="1" ht="18" x14ac:dyDescent="0.25">
      <c r="A7" s="38" t="s">
        <v>86</v>
      </c>
      <c r="B7" s="2"/>
      <c r="C7" s="17"/>
      <c r="D7" s="17"/>
      <c r="E7" s="18"/>
      <c r="F7" s="18"/>
      <c r="G7" s="25"/>
      <c r="H7" s="19"/>
      <c r="I7" s="19"/>
      <c r="J7" s="19"/>
      <c r="K7" s="19"/>
      <c r="L7" s="19"/>
      <c r="M7" s="19"/>
      <c r="N7" s="19"/>
      <c r="O7" s="20"/>
      <c r="P7" s="134"/>
      <c r="Q7" s="414"/>
      <c r="R7" s="414"/>
    </row>
    <row r="8" spans="1:18" s="417" customFormat="1" ht="18" customHeight="1" x14ac:dyDescent="0.25">
      <c r="A8" s="38" t="s">
        <v>87</v>
      </c>
      <c r="B8" s="2"/>
      <c r="C8" s="2"/>
      <c r="D8" s="2"/>
      <c r="E8" s="8"/>
      <c r="F8" s="8"/>
      <c r="G8" s="25"/>
      <c r="H8" s="15"/>
      <c r="I8" s="15"/>
      <c r="J8" s="15"/>
      <c r="K8" s="15"/>
      <c r="L8" s="15"/>
      <c r="M8" s="15"/>
      <c r="N8" s="15"/>
      <c r="O8" s="16"/>
      <c r="P8" s="135"/>
      <c r="Q8" s="416"/>
      <c r="R8" s="416"/>
    </row>
    <row r="9" spans="1:18" s="417" customFormat="1" ht="18" x14ac:dyDescent="0.25">
      <c r="A9" s="418" t="s">
        <v>12</v>
      </c>
      <c r="B9" s="22"/>
      <c r="C9" s="21"/>
      <c r="D9" s="21"/>
      <c r="E9" s="8"/>
      <c r="F9" s="8"/>
      <c r="G9" s="25"/>
      <c r="H9" s="15"/>
      <c r="I9" s="15"/>
      <c r="J9" s="15"/>
      <c r="K9" s="15"/>
      <c r="L9" s="15"/>
      <c r="M9" s="15"/>
      <c r="N9" s="15"/>
      <c r="O9" s="16"/>
      <c r="P9" s="135"/>
      <c r="Q9" s="416"/>
      <c r="R9" s="416"/>
    </row>
    <row r="10" spans="1:18" ht="26.25" customHeight="1" x14ac:dyDescent="0.25">
      <c r="A10" s="267" t="s">
        <v>16</v>
      </c>
      <c r="B10" s="268"/>
      <c r="C10" s="268"/>
      <c r="D10" s="268"/>
      <c r="E10" s="268"/>
      <c r="F10" s="268"/>
      <c r="G10" s="268"/>
      <c r="H10" s="268"/>
      <c r="I10" s="268"/>
      <c r="J10" s="268"/>
      <c r="K10" s="268"/>
      <c r="L10" s="268"/>
      <c r="M10" s="268"/>
      <c r="N10" s="268"/>
      <c r="O10" s="269"/>
      <c r="P10" s="133"/>
      <c r="Q10" s="412"/>
      <c r="R10" s="412"/>
    </row>
    <row r="11" spans="1:18" ht="13.5" thickBot="1" x14ac:dyDescent="0.25">
      <c r="A11" s="270"/>
      <c r="B11" s="271"/>
      <c r="C11" s="271"/>
      <c r="D11" s="271"/>
      <c r="E11" s="271"/>
      <c r="F11" s="271"/>
      <c r="G11" s="271"/>
      <c r="H11" s="271"/>
      <c r="I11" s="271"/>
      <c r="J11" s="271"/>
      <c r="K11" s="271"/>
      <c r="L11" s="271"/>
      <c r="M11" s="271"/>
      <c r="N11" s="271"/>
      <c r="O11" s="272"/>
      <c r="Q11" s="412"/>
      <c r="R11" s="412"/>
    </row>
    <row r="12" spans="1:18" ht="12.75" customHeight="1" x14ac:dyDescent="0.2">
      <c r="A12" s="275" t="s">
        <v>8</v>
      </c>
      <c r="B12" s="277" t="s">
        <v>79</v>
      </c>
      <c r="C12" s="283" t="s">
        <v>80</v>
      </c>
      <c r="D12" s="283"/>
      <c r="E12" s="283"/>
      <c r="F12" s="284"/>
      <c r="G12" s="260" t="s">
        <v>0</v>
      </c>
      <c r="H12" s="257" t="s">
        <v>122</v>
      </c>
      <c r="I12" s="279" t="s">
        <v>83</v>
      </c>
      <c r="J12" s="280"/>
      <c r="K12" s="279" t="s">
        <v>2</v>
      </c>
      <c r="L12" s="280"/>
      <c r="M12" s="257" t="s">
        <v>29</v>
      </c>
      <c r="N12" s="257" t="s">
        <v>9</v>
      </c>
      <c r="O12" s="264" t="s">
        <v>5</v>
      </c>
      <c r="P12" s="136"/>
      <c r="Q12" s="412"/>
      <c r="R12" s="412"/>
    </row>
    <row r="13" spans="1:18" x14ac:dyDescent="0.2">
      <c r="A13" s="276"/>
      <c r="B13" s="278"/>
      <c r="C13" s="285"/>
      <c r="D13" s="285"/>
      <c r="E13" s="285"/>
      <c r="F13" s="286"/>
      <c r="G13" s="260"/>
      <c r="H13" s="258"/>
      <c r="I13" s="281"/>
      <c r="J13" s="282"/>
      <c r="K13" s="279"/>
      <c r="L13" s="280"/>
      <c r="M13" s="258"/>
      <c r="N13" s="258"/>
      <c r="O13" s="265"/>
      <c r="Q13" s="412"/>
      <c r="R13" s="412"/>
    </row>
    <row r="14" spans="1:18" ht="35.25" customHeight="1" x14ac:dyDescent="0.2">
      <c r="A14" s="419"/>
      <c r="B14" s="420"/>
      <c r="C14" s="26" t="s">
        <v>81</v>
      </c>
      <c r="D14" s="26" t="s">
        <v>1</v>
      </c>
      <c r="E14" s="187" t="s">
        <v>33</v>
      </c>
      <c r="F14" s="187" t="s">
        <v>82</v>
      </c>
      <c r="G14" s="257"/>
      <c r="H14" s="259"/>
      <c r="I14" s="186" t="s">
        <v>84</v>
      </c>
      <c r="J14" s="186" t="s">
        <v>85</v>
      </c>
      <c r="K14" s="281"/>
      <c r="L14" s="282"/>
      <c r="M14" s="259"/>
      <c r="N14" s="259"/>
      <c r="O14" s="266"/>
      <c r="Q14" s="412"/>
      <c r="R14" s="412"/>
    </row>
    <row r="15" spans="1:18" ht="12.75" customHeight="1" x14ac:dyDescent="0.2">
      <c r="A15" s="234" t="s">
        <v>60</v>
      </c>
      <c r="B15" s="239"/>
      <c r="C15" s="230">
        <v>0.95</v>
      </c>
      <c r="D15" s="237">
        <v>0.99560000000000004</v>
      </c>
      <c r="E15" s="230">
        <f>+D15-C15</f>
        <v>4.5600000000000085E-2</v>
      </c>
      <c r="F15" s="230">
        <f>+D15/C15</f>
        <v>1.048</v>
      </c>
      <c r="G15" s="227" t="s">
        <v>130</v>
      </c>
      <c r="H15" s="250" t="s">
        <v>14</v>
      </c>
      <c r="I15" s="245" t="s">
        <v>129</v>
      </c>
      <c r="J15" s="247">
        <v>0.99560000000000004</v>
      </c>
      <c r="K15" s="139" t="s">
        <v>35</v>
      </c>
      <c r="L15" s="164">
        <v>140985.81575000001</v>
      </c>
      <c r="M15" s="222" t="s">
        <v>101</v>
      </c>
      <c r="N15" s="242" t="s">
        <v>102</v>
      </c>
      <c r="O15" s="225" t="s">
        <v>36</v>
      </c>
    </row>
    <row r="16" spans="1:18" ht="12.75" customHeight="1" x14ac:dyDescent="0.2">
      <c r="A16" s="235"/>
      <c r="B16" s="240"/>
      <c r="C16" s="231"/>
      <c r="D16" s="238"/>
      <c r="E16" s="231"/>
      <c r="F16" s="231"/>
      <c r="G16" s="228"/>
      <c r="H16" s="248"/>
      <c r="I16" s="246"/>
      <c r="J16" s="248"/>
      <c r="K16" s="139" t="s">
        <v>37</v>
      </c>
      <c r="L16" s="164">
        <v>45986.272859999983</v>
      </c>
      <c r="M16" s="223"/>
      <c r="N16" s="243"/>
      <c r="O16" s="226"/>
    </row>
    <row r="17" spans="1:17" ht="12.75" customHeight="1" x14ac:dyDescent="0.2">
      <c r="A17" s="235"/>
      <c r="B17" s="240"/>
      <c r="C17" s="231"/>
      <c r="D17" s="238"/>
      <c r="E17" s="231"/>
      <c r="F17" s="231"/>
      <c r="G17" s="228"/>
      <c r="H17" s="248"/>
      <c r="I17" s="246"/>
      <c r="J17" s="248"/>
      <c r="K17" s="139" t="s">
        <v>38</v>
      </c>
      <c r="L17" s="164">
        <v>1378.8163399999999</v>
      </c>
      <c r="M17" s="223"/>
      <c r="N17" s="243"/>
      <c r="O17" s="226"/>
    </row>
    <row r="18" spans="1:17" ht="12.75" customHeight="1" x14ac:dyDescent="0.2">
      <c r="A18" s="235"/>
      <c r="B18" s="240"/>
      <c r="C18" s="231"/>
      <c r="D18" s="238"/>
      <c r="E18" s="231"/>
      <c r="F18" s="231"/>
      <c r="G18" s="228"/>
      <c r="H18" s="248"/>
      <c r="I18" s="246"/>
      <c r="J18" s="130"/>
      <c r="K18" s="139" t="s">
        <v>39</v>
      </c>
      <c r="L18" s="164">
        <v>2839</v>
      </c>
      <c r="M18" s="223"/>
      <c r="N18" s="243"/>
      <c r="O18" s="226"/>
    </row>
    <row r="19" spans="1:17" ht="345" customHeight="1" x14ac:dyDescent="0.2">
      <c r="A19" s="235"/>
      <c r="B19" s="240"/>
      <c r="C19" s="231"/>
      <c r="D19" s="238"/>
      <c r="E19" s="231"/>
      <c r="F19" s="231"/>
      <c r="G19" s="228"/>
      <c r="H19" s="248"/>
      <c r="I19" s="246"/>
      <c r="J19" s="130"/>
      <c r="K19" s="139" t="s">
        <v>40</v>
      </c>
      <c r="L19" s="164">
        <v>227.29215000000224</v>
      </c>
      <c r="M19" s="223"/>
      <c r="N19" s="243"/>
      <c r="O19" s="226"/>
    </row>
    <row r="20" spans="1:17" ht="176.25" customHeight="1" thickBot="1" x14ac:dyDescent="0.25">
      <c r="A20" s="236"/>
      <c r="B20" s="241"/>
      <c r="C20" s="249"/>
      <c r="D20" s="188"/>
      <c r="E20" s="188"/>
      <c r="F20" s="132"/>
      <c r="G20" s="229"/>
      <c r="H20" s="251"/>
      <c r="I20" s="189"/>
      <c r="J20" s="131"/>
      <c r="K20" s="127"/>
      <c r="L20" s="165"/>
      <c r="M20" s="224"/>
      <c r="N20" s="244"/>
      <c r="O20" s="128"/>
    </row>
    <row r="21" spans="1:17" ht="27" customHeight="1" thickBot="1" x14ac:dyDescent="0.25">
      <c r="A21" s="410"/>
      <c r="B21" s="421"/>
      <c r="C21" s="30"/>
      <c r="D21" s="30"/>
      <c r="E21" s="422"/>
      <c r="F21" s="31"/>
      <c r="G21" s="423"/>
      <c r="H21" s="424"/>
      <c r="I21" s="424"/>
      <c r="J21" s="424"/>
      <c r="K21" s="424"/>
      <c r="L21" s="70">
        <f>SUM(L15:L19)</f>
        <v>191417.19709999996</v>
      </c>
      <c r="M21" s="421"/>
      <c r="N21" s="421"/>
      <c r="O21" s="32"/>
      <c r="P21" s="413"/>
    </row>
    <row r="22" spans="1:17" ht="25.5" customHeight="1" x14ac:dyDescent="0.2">
      <c r="A22" s="77" t="s">
        <v>3</v>
      </c>
      <c r="B22" s="425"/>
      <c r="C22" s="39"/>
      <c r="D22" s="39"/>
      <c r="F22" s="27"/>
      <c r="G22" s="427"/>
      <c r="H22" s="428"/>
      <c r="I22" s="40" t="s">
        <v>10</v>
      </c>
      <c r="K22" s="428"/>
      <c r="M22" s="425"/>
      <c r="N22" s="425"/>
      <c r="O22" s="28"/>
      <c r="P22" s="413"/>
    </row>
    <row r="23" spans="1:17" ht="27" customHeight="1" x14ac:dyDescent="0.25">
      <c r="A23" s="175" t="s">
        <v>91</v>
      </c>
      <c r="B23" s="150"/>
      <c r="C23" s="429"/>
      <c r="E23" s="431"/>
      <c r="F23" s="35"/>
      <c r="H23" s="433"/>
      <c r="I23" s="151" t="s">
        <v>94</v>
      </c>
      <c r="J23" s="434"/>
      <c r="K23" s="151"/>
      <c r="L23" s="151"/>
      <c r="M23" s="143"/>
      <c r="N23" s="425"/>
      <c r="O23" s="28"/>
      <c r="P23" s="413"/>
    </row>
    <row r="24" spans="1:17" ht="27" customHeight="1" x14ac:dyDescent="0.2">
      <c r="A24" s="232" t="s">
        <v>44</v>
      </c>
      <c r="B24" s="233"/>
      <c r="C24" s="429"/>
      <c r="E24" s="431"/>
      <c r="F24" s="35"/>
      <c r="H24" s="433"/>
      <c r="I24" s="150" t="s">
        <v>44</v>
      </c>
      <c r="J24" s="150"/>
      <c r="K24" s="434"/>
      <c r="L24" s="149"/>
      <c r="M24" s="142"/>
      <c r="N24" s="425" t="s">
        <v>4</v>
      </c>
      <c r="O24" s="28"/>
      <c r="P24" s="413"/>
    </row>
    <row r="25" spans="1:17" ht="23.25" customHeight="1" x14ac:dyDescent="0.25">
      <c r="A25" s="178" t="s">
        <v>92</v>
      </c>
      <c r="B25" s="179"/>
      <c r="H25" s="425"/>
      <c r="I25" s="144" t="s">
        <v>95</v>
      </c>
      <c r="J25" s="434"/>
      <c r="K25" s="148"/>
      <c r="L25" s="149"/>
      <c r="M25" s="142"/>
      <c r="O25" s="28"/>
      <c r="P25" s="413"/>
    </row>
    <row r="26" spans="1:17" s="1" customFormat="1" ht="20.25" customHeight="1" x14ac:dyDescent="0.25">
      <c r="A26" s="176" t="s">
        <v>93</v>
      </c>
      <c r="B26" s="177"/>
      <c r="C26" s="177"/>
      <c r="D26" s="174"/>
      <c r="E26" s="174"/>
      <c r="F26" s="174"/>
      <c r="H26" s="35"/>
      <c r="I26" s="144" t="s">
        <v>96</v>
      </c>
      <c r="J26" s="145"/>
      <c r="K26" s="146"/>
      <c r="L26" s="147"/>
      <c r="M26" s="141"/>
      <c r="N26" s="27"/>
      <c r="O26" s="435"/>
      <c r="P26" s="2"/>
      <c r="Q26" s="2"/>
    </row>
    <row r="27" spans="1:17" s="1" customFormat="1" ht="20.25" customHeight="1" thickBot="1" x14ac:dyDescent="0.25">
      <c r="A27" s="36"/>
      <c r="B27" s="37"/>
      <c r="C27" s="436"/>
      <c r="D27" s="436"/>
      <c r="E27" s="436"/>
      <c r="F27" s="436"/>
      <c r="G27" s="34"/>
      <c r="H27" s="33"/>
      <c r="I27" s="33"/>
      <c r="J27" s="33"/>
      <c r="K27" s="33"/>
      <c r="L27" s="29"/>
      <c r="M27" s="29"/>
      <c r="N27" s="29"/>
      <c r="O27" s="437"/>
      <c r="P27" s="2"/>
    </row>
    <row r="28" spans="1:17" ht="14.25" x14ac:dyDescent="0.2">
      <c r="A28" s="201" t="s">
        <v>45</v>
      </c>
      <c r="B28" s="201"/>
      <c r="C28" s="201"/>
      <c r="D28" s="201"/>
      <c r="E28" s="201"/>
      <c r="F28" s="409"/>
      <c r="G28" s="409"/>
      <c r="O28" s="140" t="s">
        <v>90</v>
      </c>
    </row>
    <row r="29" spans="1:17" x14ac:dyDescent="0.2">
      <c r="O29" s="431"/>
    </row>
    <row r="30" spans="1:17" x14ac:dyDescent="0.2">
      <c r="O30" s="431"/>
    </row>
    <row r="31" spans="1:17" x14ac:dyDescent="0.2">
      <c r="O31" s="431"/>
    </row>
    <row r="32" spans="1:17" x14ac:dyDescent="0.2">
      <c r="O32" s="431"/>
    </row>
    <row r="33" spans="15:15" x14ac:dyDescent="0.2">
      <c r="O33" s="431"/>
    </row>
    <row r="34" spans="15:15" x14ac:dyDescent="0.2">
      <c r="O34" s="431"/>
    </row>
    <row r="35" spans="15:15" x14ac:dyDescent="0.2">
      <c r="O35" s="431"/>
    </row>
    <row r="36" spans="15:15" x14ac:dyDescent="0.2">
      <c r="O36" s="431"/>
    </row>
    <row r="37" spans="15:15" x14ac:dyDescent="0.2">
      <c r="O37" s="431"/>
    </row>
    <row r="38" spans="15:15" x14ac:dyDescent="0.2">
      <c r="O38" s="431"/>
    </row>
    <row r="39" spans="15:15" x14ac:dyDescent="0.2">
      <c r="O39" s="431"/>
    </row>
    <row r="40" spans="15:15" x14ac:dyDescent="0.2">
      <c r="O40" s="431"/>
    </row>
    <row r="41" spans="15:15" x14ac:dyDescent="0.2">
      <c r="O41" s="431"/>
    </row>
    <row r="42" spans="15:15" x14ac:dyDescent="0.2">
      <c r="O42" s="431"/>
    </row>
    <row r="43" spans="15:15" x14ac:dyDescent="0.2">
      <c r="O43" s="431"/>
    </row>
    <row r="44" spans="15:15" x14ac:dyDescent="0.2">
      <c r="O44" s="431"/>
    </row>
    <row r="45" spans="15:15" x14ac:dyDescent="0.2">
      <c r="O45" s="431"/>
    </row>
    <row r="46" spans="15:15" x14ac:dyDescent="0.2">
      <c r="O46" s="431"/>
    </row>
    <row r="47" spans="15:15" x14ac:dyDescent="0.2">
      <c r="O47" s="431"/>
    </row>
    <row r="48" spans="15:15" x14ac:dyDescent="0.2">
      <c r="O48" s="431"/>
    </row>
    <row r="49" spans="15:15" x14ac:dyDescent="0.2">
      <c r="O49" s="431"/>
    </row>
    <row r="50" spans="15:15" x14ac:dyDescent="0.2">
      <c r="O50" s="431"/>
    </row>
    <row r="51" spans="15:15" x14ac:dyDescent="0.2">
      <c r="O51" s="431"/>
    </row>
    <row r="52" spans="15:15" x14ac:dyDescent="0.2">
      <c r="O52" s="431"/>
    </row>
    <row r="53" spans="15:15" x14ac:dyDescent="0.2">
      <c r="O53" s="431"/>
    </row>
    <row r="54" spans="15:15" x14ac:dyDescent="0.2">
      <c r="O54" s="431"/>
    </row>
    <row r="55" spans="15:15" x14ac:dyDescent="0.2">
      <c r="O55" s="431"/>
    </row>
    <row r="56" spans="15:15" x14ac:dyDescent="0.2">
      <c r="O56" s="431"/>
    </row>
    <row r="57" spans="15:15" x14ac:dyDescent="0.2">
      <c r="O57" s="431"/>
    </row>
    <row r="58" spans="15:15" x14ac:dyDescent="0.2">
      <c r="O58" s="431"/>
    </row>
    <row r="59" spans="15:15" x14ac:dyDescent="0.2">
      <c r="O59" s="431"/>
    </row>
    <row r="60" spans="15:15" x14ac:dyDescent="0.2">
      <c r="O60" s="431"/>
    </row>
    <row r="61" spans="15:15" x14ac:dyDescent="0.2">
      <c r="O61" s="431"/>
    </row>
    <row r="62" spans="15:15" x14ac:dyDescent="0.2">
      <c r="O62" s="431"/>
    </row>
    <row r="63" spans="15:15" x14ac:dyDescent="0.2">
      <c r="O63" s="431"/>
    </row>
    <row r="64" spans="15:15" x14ac:dyDescent="0.2">
      <c r="O64" s="431"/>
    </row>
    <row r="65" spans="15:15" x14ac:dyDescent="0.2">
      <c r="O65" s="431"/>
    </row>
    <row r="66" spans="15:15" x14ac:dyDescent="0.2">
      <c r="O66" s="431"/>
    </row>
    <row r="67" spans="15:15" x14ac:dyDescent="0.2">
      <c r="O67" s="431"/>
    </row>
    <row r="68" spans="15:15" x14ac:dyDescent="0.2">
      <c r="O68" s="431"/>
    </row>
    <row r="69" spans="15:15" x14ac:dyDescent="0.2">
      <c r="O69" s="431"/>
    </row>
    <row r="70" spans="15:15" x14ac:dyDescent="0.2">
      <c r="O70" s="431"/>
    </row>
    <row r="71" spans="15:15" x14ac:dyDescent="0.2">
      <c r="O71" s="431"/>
    </row>
    <row r="72" spans="15:15" x14ac:dyDescent="0.2">
      <c r="O72" s="431"/>
    </row>
    <row r="73" spans="15:15" x14ac:dyDescent="0.2">
      <c r="O73" s="431"/>
    </row>
    <row r="74" spans="15:15" x14ac:dyDescent="0.2">
      <c r="O74" s="431"/>
    </row>
    <row r="75" spans="15:15" x14ac:dyDescent="0.2">
      <c r="O75" s="431"/>
    </row>
    <row r="76" spans="15:15" x14ac:dyDescent="0.2">
      <c r="O76" s="431"/>
    </row>
    <row r="77" spans="15:15" x14ac:dyDescent="0.2">
      <c r="O77" s="431"/>
    </row>
    <row r="78" spans="15:15" x14ac:dyDescent="0.2">
      <c r="O78" s="431"/>
    </row>
    <row r="79" spans="15:15" x14ac:dyDescent="0.2">
      <c r="O79" s="431"/>
    </row>
    <row r="80" spans="15:15" x14ac:dyDescent="0.2">
      <c r="O80" s="431"/>
    </row>
    <row r="81" spans="15:15" x14ac:dyDescent="0.2">
      <c r="O81" s="431"/>
    </row>
    <row r="82" spans="15:15" x14ac:dyDescent="0.2">
      <c r="O82" s="431"/>
    </row>
    <row r="83" spans="15:15" x14ac:dyDescent="0.2">
      <c r="O83" s="431"/>
    </row>
    <row r="84" spans="15:15" x14ac:dyDescent="0.2">
      <c r="O84" s="431"/>
    </row>
    <row r="85" spans="15:15" x14ac:dyDescent="0.2">
      <c r="O85" s="431"/>
    </row>
    <row r="86" spans="15:15" x14ac:dyDescent="0.2">
      <c r="O86" s="431"/>
    </row>
    <row r="87" spans="15:15" x14ac:dyDescent="0.2">
      <c r="O87" s="431"/>
    </row>
    <row r="88" spans="15:15" x14ac:dyDescent="0.2">
      <c r="O88" s="431"/>
    </row>
    <row r="89" spans="15:15" x14ac:dyDescent="0.2">
      <c r="O89" s="431"/>
    </row>
    <row r="90" spans="15:15" x14ac:dyDescent="0.2">
      <c r="O90" s="431"/>
    </row>
    <row r="91" spans="15:15" x14ac:dyDescent="0.2">
      <c r="O91" s="431"/>
    </row>
    <row r="92" spans="15:15" x14ac:dyDescent="0.2">
      <c r="O92" s="431"/>
    </row>
    <row r="93" spans="15:15" x14ac:dyDescent="0.2">
      <c r="O93" s="431"/>
    </row>
    <row r="94" spans="15:15" x14ac:dyDescent="0.2">
      <c r="O94" s="431"/>
    </row>
    <row r="95" spans="15:15" x14ac:dyDescent="0.2">
      <c r="O95" s="431"/>
    </row>
    <row r="96" spans="15:15" x14ac:dyDescent="0.2">
      <c r="O96" s="431"/>
    </row>
    <row r="97" spans="15:15" x14ac:dyDescent="0.2">
      <c r="O97" s="431"/>
    </row>
    <row r="98" spans="15:15" x14ac:dyDescent="0.2">
      <c r="O98" s="431"/>
    </row>
    <row r="99" spans="15:15" x14ac:dyDescent="0.2">
      <c r="O99" s="431"/>
    </row>
    <row r="100" spans="15:15" x14ac:dyDescent="0.2">
      <c r="O100" s="431"/>
    </row>
    <row r="101" spans="15:15" x14ac:dyDescent="0.2">
      <c r="O101" s="431"/>
    </row>
    <row r="102" spans="15:15" x14ac:dyDescent="0.2">
      <c r="O102" s="431"/>
    </row>
    <row r="103" spans="15:15" x14ac:dyDescent="0.2">
      <c r="O103" s="431"/>
    </row>
    <row r="104" spans="15:15" x14ac:dyDescent="0.2">
      <c r="O104" s="431"/>
    </row>
    <row r="105" spans="15:15" x14ac:dyDescent="0.2">
      <c r="O105" s="431"/>
    </row>
    <row r="106" spans="15:15" x14ac:dyDescent="0.2">
      <c r="O106" s="431"/>
    </row>
    <row r="107" spans="15:15" x14ac:dyDescent="0.2">
      <c r="O107" s="431"/>
    </row>
    <row r="108" spans="15:15" x14ac:dyDescent="0.2">
      <c r="O108" s="431"/>
    </row>
    <row r="109" spans="15:15" x14ac:dyDescent="0.2">
      <c r="O109" s="431"/>
    </row>
    <row r="110" spans="15:15" x14ac:dyDescent="0.2">
      <c r="O110" s="431"/>
    </row>
    <row r="111" spans="15:15" x14ac:dyDescent="0.2">
      <c r="O111" s="431"/>
    </row>
    <row r="112" spans="15:15" x14ac:dyDescent="0.2">
      <c r="O112" s="431"/>
    </row>
    <row r="113" spans="15:15" x14ac:dyDescent="0.2">
      <c r="O113" s="431"/>
    </row>
    <row r="114" spans="15:15" x14ac:dyDescent="0.2">
      <c r="O114" s="431"/>
    </row>
    <row r="115" spans="15:15" x14ac:dyDescent="0.2">
      <c r="O115" s="431"/>
    </row>
    <row r="116" spans="15:15" x14ac:dyDescent="0.2">
      <c r="O116" s="431"/>
    </row>
    <row r="117" spans="15:15" x14ac:dyDescent="0.2">
      <c r="O117" s="431"/>
    </row>
    <row r="118" spans="15:15" x14ac:dyDescent="0.2">
      <c r="O118" s="431"/>
    </row>
    <row r="119" spans="15:15" x14ac:dyDescent="0.2">
      <c r="O119" s="431"/>
    </row>
    <row r="120" spans="15:15" x14ac:dyDescent="0.2">
      <c r="O120" s="431"/>
    </row>
    <row r="121" spans="15:15" x14ac:dyDescent="0.2">
      <c r="O121" s="431"/>
    </row>
    <row r="122" spans="15:15" x14ac:dyDescent="0.2">
      <c r="O122" s="431"/>
    </row>
    <row r="123" spans="15:15" x14ac:dyDescent="0.2">
      <c r="O123" s="431"/>
    </row>
    <row r="124" spans="15:15" x14ac:dyDescent="0.2">
      <c r="O124" s="431"/>
    </row>
    <row r="125" spans="15:15" x14ac:dyDescent="0.2">
      <c r="O125" s="431"/>
    </row>
    <row r="126" spans="15:15" x14ac:dyDescent="0.2">
      <c r="O126" s="431"/>
    </row>
    <row r="127" spans="15:15" x14ac:dyDescent="0.2">
      <c r="O127" s="431"/>
    </row>
    <row r="128" spans="15:15" x14ac:dyDescent="0.2">
      <c r="O128" s="431"/>
    </row>
    <row r="129" spans="15:15" x14ac:dyDescent="0.2">
      <c r="O129" s="431"/>
    </row>
    <row r="130" spans="15:15" x14ac:dyDescent="0.2">
      <c r="O130" s="431"/>
    </row>
    <row r="131" spans="15:15" x14ac:dyDescent="0.2">
      <c r="O131" s="431"/>
    </row>
    <row r="132" spans="15:15" x14ac:dyDescent="0.2">
      <c r="O132" s="431"/>
    </row>
    <row r="133" spans="15:15" x14ac:dyDescent="0.2">
      <c r="O133" s="431"/>
    </row>
    <row r="134" spans="15:15" x14ac:dyDescent="0.2">
      <c r="O134" s="431"/>
    </row>
    <row r="135" spans="15:15" x14ac:dyDescent="0.2">
      <c r="O135" s="431"/>
    </row>
    <row r="136" spans="15:15" x14ac:dyDescent="0.2">
      <c r="O136" s="431"/>
    </row>
    <row r="137" spans="15:15" x14ac:dyDescent="0.2">
      <c r="O137" s="431"/>
    </row>
    <row r="138" spans="15:15" x14ac:dyDescent="0.2">
      <c r="O138" s="431"/>
    </row>
    <row r="139" spans="15:15" x14ac:dyDescent="0.2">
      <c r="O139" s="431"/>
    </row>
    <row r="140" spans="15:15" x14ac:dyDescent="0.2">
      <c r="O140" s="431"/>
    </row>
    <row r="141" spans="15:15" x14ac:dyDescent="0.2">
      <c r="O141" s="431"/>
    </row>
    <row r="142" spans="15:15" x14ac:dyDescent="0.2">
      <c r="O142" s="431"/>
    </row>
    <row r="143" spans="15:15" x14ac:dyDescent="0.2">
      <c r="O143" s="431"/>
    </row>
    <row r="144" spans="15:15" x14ac:dyDescent="0.2">
      <c r="O144" s="431"/>
    </row>
    <row r="145" spans="15:15" x14ac:dyDescent="0.2">
      <c r="O145" s="431"/>
    </row>
    <row r="146" spans="15:15" x14ac:dyDescent="0.2">
      <c r="O146" s="431"/>
    </row>
    <row r="147" spans="15:15" x14ac:dyDescent="0.2">
      <c r="O147" s="431"/>
    </row>
    <row r="148" spans="15:15" x14ac:dyDescent="0.2">
      <c r="O148" s="431"/>
    </row>
    <row r="149" spans="15:15" x14ac:dyDescent="0.2">
      <c r="O149" s="431"/>
    </row>
    <row r="150" spans="15:15" x14ac:dyDescent="0.2">
      <c r="O150" s="431"/>
    </row>
    <row r="151" spans="15:15" x14ac:dyDescent="0.2">
      <c r="O151" s="431"/>
    </row>
    <row r="152" spans="15:15" x14ac:dyDescent="0.2">
      <c r="O152" s="431"/>
    </row>
    <row r="153" spans="15:15" x14ac:dyDescent="0.2">
      <c r="O153" s="431"/>
    </row>
    <row r="154" spans="15:15" x14ac:dyDescent="0.2">
      <c r="O154" s="431"/>
    </row>
    <row r="155" spans="15:15" x14ac:dyDescent="0.2">
      <c r="O155" s="431"/>
    </row>
    <row r="156" spans="15:15" x14ac:dyDescent="0.2">
      <c r="O156" s="431"/>
    </row>
    <row r="157" spans="15:15" x14ac:dyDescent="0.2">
      <c r="O157" s="431"/>
    </row>
    <row r="158" spans="15:15" x14ac:dyDescent="0.2">
      <c r="O158" s="431"/>
    </row>
    <row r="159" spans="15:15" x14ac:dyDescent="0.2">
      <c r="O159" s="431"/>
    </row>
    <row r="160" spans="15:15" x14ac:dyDescent="0.2">
      <c r="O160" s="431"/>
    </row>
    <row r="161" spans="15:15" x14ac:dyDescent="0.2">
      <c r="O161" s="431"/>
    </row>
    <row r="162" spans="15:15" x14ac:dyDescent="0.2">
      <c r="O162" s="431"/>
    </row>
    <row r="163" spans="15:15" x14ac:dyDescent="0.2">
      <c r="O163" s="431"/>
    </row>
    <row r="164" spans="15:15" x14ac:dyDescent="0.2">
      <c r="O164" s="431"/>
    </row>
    <row r="165" spans="15:15" x14ac:dyDescent="0.2">
      <c r="O165" s="431"/>
    </row>
    <row r="166" spans="15:15" x14ac:dyDescent="0.2">
      <c r="O166" s="431"/>
    </row>
    <row r="167" spans="15:15" x14ac:dyDescent="0.2">
      <c r="O167" s="431"/>
    </row>
    <row r="168" spans="15:15" x14ac:dyDescent="0.2">
      <c r="O168" s="431"/>
    </row>
    <row r="169" spans="15:15" x14ac:dyDescent="0.2">
      <c r="O169" s="431"/>
    </row>
    <row r="170" spans="15:15" x14ac:dyDescent="0.2">
      <c r="O170" s="431"/>
    </row>
    <row r="171" spans="15:15" x14ac:dyDescent="0.2">
      <c r="O171" s="431"/>
    </row>
    <row r="172" spans="15:15" x14ac:dyDescent="0.2">
      <c r="O172" s="431"/>
    </row>
    <row r="173" spans="15:15" x14ac:dyDescent="0.2">
      <c r="O173" s="431"/>
    </row>
    <row r="174" spans="15:15" x14ac:dyDescent="0.2">
      <c r="O174" s="431"/>
    </row>
    <row r="175" spans="15:15" x14ac:dyDescent="0.2">
      <c r="O175" s="431"/>
    </row>
    <row r="176" spans="15:15" x14ac:dyDescent="0.2">
      <c r="O176" s="431"/>
    </row>
    <row r="177" spans="15:15" x14ac:dyDescent="0.2">
      <c r="O177" s="431"/>
    </row>
    <row r="178" spans="15:15" x14ac:dyDescent="0.2">
      <c r="O178" s="431"/>
    </row>
    <row r="179" spans="15:15" x14ac:dyDescent="0.2">
      <c r="O179" s="431"/>
    </row>
    <row r="180" spans="15:15" x14ac:dyDescent="0.2">
      <c r="O180" s="431"/>
    </row>
    <row r="181" spans="15:15" x14ac:dyDescent="0.2">
      <c r="O181" s="431"/>
    </row>
    <row r="182" spans="15:15" x14ac:dyDescent="0.2">
      <c r="O182" s="431"/>
    </row>
    <row r="183" spans="15:15" x14ac:dyDescent="0.2">
      <c r="O183" s="431"/>
    </row>
    <row r="184" spans="15:15" x14ac:dyDescent="0.2">
      <c r="O184" s="431"/>
    </row>
    <row r="185" spans="15:15" x14ac:dyDescent="0.2">
      <c r="O185" s="431"/>
    </row>
    <row r="186" spans="15:15" x14ac:dyDescent="0.2">
      <c r="O186" s="431"/>
    </row>
    <row r="187" spans="15:15" x14ac:dyDescent="0.2">
      <c r="O187" s="431"/>
    </row>
    <row r="188" spans="15:15" x14ac:dyDescent="0.2">
      <c r="O188" s="431"/>
    </row>
    <row r="189" spans="15:15" x14ac:dyDescent="0.2">
      <c r="O189" s="431"/>
    </row>
    <row r="190" spans="15:15" x14ac:dyDescent="0.2">
      <c r="O190" s="431"/>
    </row>
    <row r="191" spans="15:15" x14ac:dyDescent="0.2">
      <c r="O191" s="431"/>
    </row>
    <row r="192" spans="15:15" x14ac:dyDescent="0.2">
      <c r="O192" s="431"/>
    </row>
    <row r="193" spans="15:15" x14ac:dyDescent="0.2">
      <c r="O193" s="431"/>
    </row>
    <row r="194" spans="15:15" x14ac:dyDescent="0.2">
      <c r="O194" s="431"/>
    </row>
    <row r="195" spans="15:15" x14ac:dyDescent="0.2">
      <c r="O195" s="431"/>
    </row>
    <row r="196" spans="15:15" x14ac:dyDescent="0.2">
      <c r="O196" s="431"/>
    </row>
    <row r="197" spans="15:15" x14ac:dyDescent="0.2">
      <c r="O197" s="431"/>
    </row>
    <row r="198" spans="15:15" x14ac:dyDescent="0.2">
      <c r="O198" s="431"/>
    </row>
    <row r="199" spans="15:15" x14ac:dyDescent="0.2">
      <c r="O199" s="431"/>
    </row>
    <row r="200" spans="15:15" x14ac:dyDescent="0.2">
      <c r="O200" s="431"/>
    </row>
    <row r="201" spans="15:15" x14ac:dyDescent="0.2">
      <c r="O201" s="431"/>
    </row>
    <row r="202" spans="15:15" x14ac:dyDescent="0.2">
      <c r="O202" s="431"/>
    </row>
    <row r="203" spans="15:15" x14ac:dyDescent="0.2">
      <c r="O203" s="431"/>
    </row>
    <row r="204" spans="15:15" x14ac:dyDescent="0.2">
      <c r="O204" s="431"/>
    </row>
    <row r="205" spans="15:15" x14ac:dyDescent="0.2">
      <c r="O205" s="431"/>
    </row>
    <row r="206" spans="15:15" x14ac:dyDescent="0.2">
      <c r="O206" s="431"/>
    </row>
    <row r="207" spans="15:15" x14ac:dyDescent="0.2">
      <c r="O207" s="431"/>
    </row>
    <row r="208" spans="15:15" x14ac:dyDescent="0.2">
      <c r="O208" s="431"/>
    </row>
    <row r="209" spans="15:15" x14ac:dyDescent="0.2">
      <c r="O209" s="431"/>
    </row>
    <row r="210" spans="15:15" x14ac:dyDescent="0.2">
      <c r="O210" s="431"/>
    </row>
    <row r="211" spans="15:15" x14ac:dyDescent="0.2">
      <c r="O211" s="431"/>
    </row>
    <row r="212" spans="15:15" x14ac:dyDescent="0.2">
      <c r="O212" s="431"/>
    </row>
    <row r="213" spans="15:15" x14ac:dyDescent="0.2">
      <c r="O213" s="431"/>
    </row>
    <row r="214" spans="15:15" x14ac:dyDescent="0.2">
      <c r="O214" s="431"/>
    </row>
    <row r="215" spans="15:15" x14ac:dyDescent="0.2">
      <c r="O215" s="431"/>
    </row>
    <row r="216" spans="15:15" x14ac:dyDescent="0.2">
      <c r="O216" s="431"/>
    </row>
    <row r="217" spans="15:15" x14ac:dyDescent="0.2">
      <c r="O217" s="431"/>
    </row>
    <row r="218" spans="15:15" x14ac:dyDescent="0.2">
      <c r="O218" s="431"/>
    </row>
    <row r="219" spans="15:15" x14ac:dyDescent="0.2">
      <c r="O219" s="431"/>
    </row>
    <row r="220" spans="15:15" x14ac:dyDescent="0.2">
      <c r="O220" s="431"/>
    </row>
    <row r="221" spans="15:15" x14ac:dyDescent="0.2">
      <c r="O221" s="431"/>
    </row>
    <row r="222" spans="15:15" x14ac:dyDescent="0.2">
      <c r="O222" s="431"/>
    </row>
    <row r="223" spans="15:15" x14ac:dyDescent="0.2">
      <c r="O223" s="431"/>
    </row>
    <row r="224" spans="15:15" x14ac:dyDescent="0.2">
      <c r="O224" s="431"/>
    </row>
    <row r="225" spans="15:15" x14ac:dyDescent="0.2">
      <c r="O225" s="431"/>
    </row>
    <row r="226" spans="15:15" x14ac:dyDescent="0.2">
      <c r="O226" s="431"/>
    </row>
    <row r="227" spans="15:15" x14ac:dyDescent="0.2">
      <c r="O227" s="431"/>
    </row>
    <row r="228" spans="15:15" x14ac:dyDescent="0.2">
      <c r="O228" s="431"/>
    </row>
    <row r="229" spans="15:15" x14ac:dyDescent="0.2">
      <c r="O229" s="431"/>
    </row>
    <row r="230" spans="15:15" x14ac:dyDescent="0.2">
      <c r="O230" s="431"/>
    </row>
    <row r="231" spans="15:15" x14ac:dyDescent="0.2">
      <c r="O231" s="431"/>
    </row>
    <row r="232" spans="15:15" x14ac:dyDescent="0.2">
      <c r="O232" s="431"/>
    </row>
    <row r="233" spans="15:15" x14ac:dyDescent="0.2">
      <c r="O233" s="431"/>
    </row>
    <row r="234" spans="15:15" x14ac:dyDescent="0.2">
      <c r="O234" s="431"/>
    </row>
    <row r="235" spans="15:15" x14ac:dyDescent="0.2">
      <c r="O235" s="431"/>
    </row>
    <row r="236" spans="15:15" x14ac:dyDescent="0.2">
      <c r="O236" s="431"/>
    </row>
    <row r="237" spans="15:15" x14ac:dyDescent="0.2">
      <c r="O237" s="431"/>
    </row>
    <row r="238" spans="15:15" x14ac:dyDescent="0.2">
      <c r="O238" s="431"/>
    </row>
    <row r="239" spans="15:15" x14ac:dyDescent="0.2">
      <c r="O239" s="431"/>
    </row>
    <row r="240" spans="15:15" x14ac:dyDescent="0.2">
      <c r="O240" s="431"/>
    </row>
    <row r="241" spans="15:15" x14ac:dyDescent="0.2">
      <c r="O241" s="431"/>
    </row>
    <row r="242" spans="15:15" x14ac:dyDescent="0.2">
      <c r="O242" s="431"/>
    </row>
    <row r="243" spans="15:15" x14ac:dyDescent="0.2">
      <c r="O243" s="431"/>
    </row>
    <row r="244" spans="15:15" x14ac:dyDescent="0.2">
      <c r="O244" s="431"/>
    </row>
    <row r="245" spans="15:15" x14ac:dyDescent="0.2">
      <c r="O245" s="431"/>
    </row>
    <row r="246" spans="15:15" x14ac:dyDescent="0.2">
      <c r="O246" s="431"/>
    </row>
    <row r="247" spans="15:15" x14ac:dyDescent="0.2">
      <c r="O247" s="431"/>
    </row>
    <row r="248" spans="15:15" x14ac:dyDescent="0.2">
      <c r="O248" s="431"/>
    </row>
    <row r="249" spans="15:15" x14ac:dyDescent="0.2">
      <c r="O249" s="431"/>
    </row>
    <row r="250" spans="15:15" x14ac:dyDescent="0.2">
      <c r="O250" s="431"/>
    </row>
    <row r="251" spans="15:15" x14ac:dyDescent="0.2">
      <c r="O251" s="431"/>
    </row>
    <row r="252" spans="15:15" x14ac:dyDescent="0.2">
      <c r="O252" s="431"/>
    </row>
    <row r="253" spans="15:15" x14ac:dyDescent="0.2">
      <c r="O253" s="431"/>
    </row>
    <row r="254" spans="15:15" x14ac:dyDescent="0.2">
      <c r="O254" s="431"/>
    </row>
    <row r="255" spans="15:15" x14ac:dyDescent="0.2">
      <c r="O255" s="431"/>
    </row>
    <row r="256" spans="15:15" x14ac:dyDescent="0.2">
      <c r="O256" s="431"/>
    </row>
    <row r="257" spans="15:15" x14ac:dyDescent="0.2">
      <c r="O257" s="431"/>
    </row>
    <row r="258" spans="15:15" x14ac:dyDescent="0.2">
      <c r="O258" s="431"/>
    </row>
    <row r="259" spans="15:15" x14ac:dyDescent="0.2">
      <c r="O259" s="431"/>
    </row>
    <row r="260" spans="15:15" x14ac:dyDescent="0.2">
      <c r="O260" s="431"/>
    </row>
    <row r="261" spans="15:15" x14ac:dyDescent="0.2">
      <c r="O261" s="431"/>
    </row>
    <row r="262" spans="15:15" x14ac:dyDescent="0.2">
      <c r="O262" s="431"/>
    </row>
    <row r="263" spans="15:15" x14ac:dyDescent="0.2">
      <c r="O263" s="431"/>
    </row>
    <row r="264" spans="15:15" x14ac:dyDescent="0.2">
      <c r="O264" s="431"/>
    </row>
    <row r="265" spans="15:15" x14ac:dyDescent="0.2">
      <c r="O265" s="431"/>
    </row>
    <row r="266" spans="15:15" x14ac:dyDescent="0.2">
      <c r="O266" s="431"/>
    </row>
    <row r="267" spans="15:15" x14ac:dyDescent="0.2">
      <c r="O267" s="431"/>
    </row>
    <row r="268" spans="15:15" x14ac:dyDescent="0.2">
      <c r="O268" s="431"/>
    </row>
    <row r="269" spans="15:15" x14ac:dyDescent="0.2">
      <c r="O269" s="431"/>
    </row>
    <row r="270" spans="15:15" x14ac:dyDescent="0.2">
      <c r="O270" s="431"/>
    </row>
    <row r="271" spans="15:15" x14ac:dyDescent="0.2">
      <c r="O271" s="431"/>
    </row>
    <row r="272" spans="15:15" x14ac:dyDescent="0.2">
      <c r="O272" s="431"/>
    </row>
    <row r="273" spans="15:15" x14ac:dyDescent="0.2">
      <c r="O273" s="431"/>
    </row>
    <row r="274" spans="15:15" x14ac:dyDescent="0.2">
      <c r="O274" s="431"/>
    </row>
    <row r="275" spans="15:15" x14ac:dyDescent="0.2">
      <c r="O275" s="431"/>
    </row>
    <row r="276" spans="15:15" x14ac:dyDescent="0.2">
      <c r="O276" s="431"/>
    </row>
    <row r="277" spans="15:15" x14ac:dyDescent="0.2">
      <c r="O277" s="431"/>
    </row>
    <row r="278" spans="15:15" x14ac:dyDescent="0.2">
      <c r="O278" s="431"/>
    </row>
    <row r="279" spans="15:15" x14ac:dyDescent="0.2">
      <c r="O279" s="431"/>
    </row>
    <row r="280" spans="15:15" x14ac:dyDescent="0.2">
      <c r="O280" s="431"/>
    </row>
    <row r="281" spans="15:15" x14ac:dyDescent="0.2">
      <c r="O281" s="431"/>
    </row>
    <row r="282" spans="15:15" x14ac:dyDescent="0.2">
      <c r="O282" s="431"/>
    </row>
    <row r="283" spans="15:15" x14ac:dyDescent="0.2">
      <c r="O283" s="431"/>
    </row>
    <row r="284" spans="15:15" x14ac:dyDescent="0.2">
      <c r="O284" s="431"/>
    </row>
    <row r="285" spans="15:15" x14ac:dyDescent="0.2">
      <c r="O285" s="431"/>
    </row>
    <row r="286" spans="15:15" x14ac:dyDescent="0.2">
      <c r="O286" s="431"/>
    </row>
    <row r="287" spans="15:15" x14ac:dyDescent="0.2">
      <c r="O287" s="431"/>
    </row>
    <row r="288" spans="15:15" x14ac:dyDescent="0.2">
      <c r="O288" s="431"/>
    </row>
    <row r="289" spans="15:15" x14ac:dyDescent="0.2">
      <c r="O289" s="431"/>
    </row>
    <row r="290" spans="15:15" x14ac:dyDescent="0.2">
      <c r="O290" s="431"/>
    </row>
    <row r="291" spans="15:15" x14ac:dyDescent="0.2">
      <c r="O291" s="431"/>
    </row>
    <row r="292" spans="15:15" x14ac:dyDescent="0.2">
      <c r="O292" s="431"/>
    </row>
    <row r="293" spans="15:15" x14ac:dyDescent="0.2">
      <c r="O293" s="431"/>
    </row>
    <row r="294" spans="15:15" x14ac:dyDescent="0.2">
      <c r="O294" s="431"/>
    </row>
    <row r="295" spans="15:15" x14ac:dyDescent="0.2">
      <c r="O295" s="431"/>
    </row>
    <row r="296" spans="15:15" x14ac:dyDescent="0.2">
      <c r="O296" s="431"/>
    </row>
    <row r="297" spans="15:15" x14ac:dyDescent="0.2">
      <c r="O297" s="431"/>
    </row>
    <row r="298" spans="15:15" x14ac:dyDescent="0.2">
      <c r="O298" s="431"/>
    </row>
    <row r="299" spans="15:15" x14ac:dyDescent="0.2">
      <c r="O299" s="431"/>
    </row>
    <row r="300" spans="15:15" x14ac:dyDescent="0.2">
      <c r="O300" s="431"/>
    </row>
    <row r="301" spans="15:15" x14ac:dyDescent="0.2">
      <c r="O301" s="431"/>
    </row>
    <row r="302" spans="15:15" x14ac:dyDescent="0.2">
      <c r="O302" s="431"/>
    </row>
    <row r="303" spans="15:15" x14ac:dyDescent="0.2">
      <c r="O303" s="431"/>
    </row>
    <row r="304" spans="15:15" x14ac:dyDescent="0.2">
      <c r="O304" s="431"/>
    </row>
    <row r="305" spans="15:15" x14ac:dyDescent="0.2">
      <c r="O305" s="431"/>
    </row>
    <row r="306" spans="15:15" x14ac:dyDescent="0.2">
      <c r="O306" s="431"/>
    </row>
    <row r="307" spans="15:15" x14ac:dyDescent="0.2">
      <c r="O307" s="431"/>
    </row>
    <row r="308" spans="15:15" x14ac:dyDescent="0.2">
      <c r="O308" s="431"/>
    </row>
    <row r="309" spans="15:15" x14ac:dyDescent="0.2">
      <c r="O309" s="431"/>
    </row>
    <row r="310" spans="15:15" x14ac:dyDescent="0.2">
      <c r="O310" s="431"/>
    </row>
    <row r="311" spans="15:15" x14ac:dyDescent="0.2">
      <c r="O311" s="431"/>
    </row>
    <row r="312" spans="15:15" x14ac:dyDescent="0.2">
      <c r="O312" s="431"/>
    </row>
    <row r="313" spans="15:15" x14ac:dyDescent="0.2">
      <c r="O313" s="431"/>
    </row>
    <row r="314" spans="15:15" x14ac:dyDescent="0.2">
      <c r="O314" s="431"/>
    </row>
    <row r="315" spans="15:15" x14ac:dyDescent="0.2">
      <c r="O315" s="431"/>
    </row>
    <row r="316" spans="15:15" x14ac:dyDescent="0.2">
      <c r="O316" s="431"/>
    </row>
    <row r="317" spans="15:15" x14ac:dyDescent="0.2">
      <c r="O317" s="431"/>
    </row>
    <row r="318" spans="15:15" x14ac:dyDescent="0.2">
      <c r="O318" s="431"/>
    </row>
    <row r="319" spans="15:15" x14ac:dyDescent="0.2">
      <c r="O319" s="431"/>
    </row>
    <row r="320" spans="15:15" x14ac:dyDescent="0.2">
      <c r="O320" s="431"/>
    </row>
    <row r="321" spans="15:15" x14ac:dyDescent="0.2">
      <c r="O321" s="431"/>
    </row>
    <row r="322" spans="15:15" x14ac:dyDescent="0.2">
      <c r="O322" s="431"/>
    </row>
    <row r="323" spans="15:15" x14ac:dyDescent="0.2">
      <c r="O323" s="431"/>
    </row>
    <row r="324" spans="15:15" x14ac:dyDescent="0.2">
      <c r="O324" s="431"/>
    </row>
    <row r="325" spans="15:15" x14ac:dyDescent="0.2">
      <c r="O325" s="431"/>
    </row>
    <row r="326" spans="15:15" x14ac:dyDescent="0.2">
      <c r="O326" s="431"/>
    </row>
    <row r="327" spans="15:15" x14ac:dyDescent="0.2">
      <c r="O327" s="431"/>
    </row>
    <row r="328" spans="15:15" x14ac:dyDescent="0.2">
      <c r="O328" s="431"/>
    </row>
    <row r="329" spans="15:15" x14ac:dyDescent="0.2">
      <c r="O329" s="431"/>
    </row>
    <row r="330" spans="15:15" x14ac:dyDescent="0.2">
      <c r="O330" s="431"/>
    </row>
    <row r="331" spans="15:15" x14ac:dyDescent="0.2">
      <c r="O331" s="431"/>
    </row>
    <row r="332" spans="15:15" x14ac:dyDescent="0.2">
      <c r="O332" s="431"/>
    </row>
    <row r="333" spans="15:15" x14ac:dyDescent="0.2">
      <c r="O333" s="431"/>
    </row>
    <row r="334" spans="15:15" x14ac:dyDescent="0.2">
      <c r="O334" s="431"/>
    </row>
    <row r="335" spans="15:15" x14ac:dyDescent="0.2">
      <c r="O335" s="431"/>
    </row>
    <row r="336" spans="15:15" x14ac:dyDescent="0.2">
      <c r="O336" s="431"/>
    </row>
    <row r="337" spans="15:15" x14ac:dyDescent="0.2">
      <c r="O337" s="431"/>
    </row>
    <row r="338" spans="15:15" x14ac:dyDescent="0.2">
      <c r="O338" s="431"/>
    </row>
    <row r="339" spans="15:15" x14ac:dyDescent="0.2">
      <c r="O339" s="431"/>
    </row>
    <row r="340" spans="15:15" x14ac:dyDescent="0.2">
      <c r="O340" s="431"/>
    </row>
    <row r="341" spans="15:15" x14ac:dyDescent="0.2">
      <c r="O341" s="431"/>
    </row>
    <row r="342" spans="15:15" x14ac:dyDescent="0.2">
      <c r="O342" s="431"/>
    </row>
    <row r="343" spans="15:15" x14ac:dyDescent="0.2">
      <c r="O343" s="431"/>
    </row>
    <row r="344" spans="15:15" x14ac:dyDescent="0.2">
      <c r="O344" s="431"/>
    </row>
    <row r="345" spans="15:15" x14ac:dyDescent="0.2">
      <c r="O345" s="431"/>
    </row>
    <row r="346" spans="15:15" x14ac:dyDescent="0.2">
      <c r="O346" s="431"/>
    </row>
    <row r="347" spans="15:15" x14ac:dyDescent="0.2">
      <c r="O347" s="431"/>
    </row>
    <row r="348" spans="15:15" x14ac:dyDescent="0.2">
      <c r="O348" s="431"/>
    </row>
    <row r="349" spans="15:15" x14ac:dyDescent="0.2">
      <c r="O349" s="431"/>
    </row>
    <row r="350" spans="15:15" x14ac:dyDescent="0.2">
      <c r="O350" s="431"/>
    </row>
    <row r="351" spans="15:15" x14ac:dyDescent="0.2">
      <c r="O351" s="431"/>
    </row>
    <row r="352" spans="15:15" x14ac:dyDescent="0.2">
      <c r="O352" s="431"/>
    </row>
    <row r="353" spans="15:15" x14ac:dyDescent="0.2">
      <c r="O353" s="431"/>
    </row>
    <row r="354" spans="15:15" x14ac:dyDescent="0.2">
      <c r="O354" s="431"/>
    </row>
    <row r="355" spans="15:15" x14ac:dyDescent="0.2">
      <c r="O355" s="431"/>
    </row>
    <row r="356" spans="15:15" x14ac:dyDescent="0.2">
      <c r="O356" s="431"/>
    </row>
    <row r="357" spans="15:15" x14ac:dyDescent="0.2">
      <c r="O357" s="431"/>
    </row>
    <row r="358" spans="15:15" x14ac:dyDescent="0.2">
      <c r="O358" s="431"/>
    </row>
    <row r="359" spans="15:15" x14ac:dyDescent="0.2">
      <c r="O359" s="431"/>
    </row>
    <row r="360" spans="15:15" x14ac:dyDescent="0.2">
      <c r="O360" s="431"/>
    </row>
    <row r="361" spans="15:15" x14ac:dyDescent="0.2">
      <c r="O361" s="431"/>
    </row>
    <row r="362" spans="15:15" x14ac:dyDescent="0.2">
      <c r="O362" s="431"/>
    </row>
    <row r="363" spans="15:15" x14ac:dyDescent="0.2">
      <c r="O363" s="431"/>
    </row>
    <row r="364" spans="15:15" x14ac:dyDescent="0.2">
      <c r="O364" s="431"/>
    </row>
    <row r="365" spans="15:15" x14ac:dyDescent="0.2">
      <c r="O365" s="431"/>
    </row>
    <row r="366" spans="15:15" x14ac:dyDescent="0.2">
      <c r="O366" s="431"/>
    </row>
    <row r="367" spans="15:15" x14ac:dyDescent="0.2">
      <c r="O367" s="431"/>
    </row>
    <row r="368" spans="15:15" x14ac:dyDescent="0.2">
      <c r="O368" s="431"/>
    </row>
    <row r="369" spans="15:15" x14ac:dyDescent="0.2">
      <c r="O369" s="431"/>
    </row>
    <row r="370" spans="15:15" x14ac:dyDescent="0.2">
      <c r="O370" s="431"/>
    </row>
    <row r="371" spans="15:15" x14ac:dyDescent="0.2">
      <c r="O371" s="431"/>
    </row>
    <row r="372" spans="15:15" x14ac:dyDescent="0.2">
      <c r="O372" s="431"/>
    </row>
    <row r="373" spans="15:15" x14ac:dyDescent="0.2">
      <c r="O373" s="431"/>
    </row>
    <row r="374" spans="15:15" x14ac:dyDescent="0.2">
      <c r="O374" s="431"/>
    </row>
    <row r="375" spans="15:15" x14ac:dyDescent="0.2">
      <c r="O375" s="431"/>
    </row>
    <row r="376" spans="15:15" x14ac:dyDescent="0.2">
      <c r="O376" s="431"/>
    </row>
    <row r="377" spans="15:15" x14ac:dyDescent="0.2">
      <c r="O377" s="431"/>
    </row>
    <row r="378" spans="15:15" x14ac:dyDescent="0.2">
      <c r="O378" s="431"/>
    </row>
    <row r="379" spans="15:15" x14ac:dyDescent="0.2">
      <c r="O379" s="431"/>
    </row>
    <row r="380" spans="15:15" x14ac:dyDescent="0.2">
      <c r="O380" s="431"/>
    </row>
    <row r="381" spans="15:15" x14ac:dyDescent="0.2">
      <c r="O381" s="431"/>
    </row>
    <row r="382" spans="15:15" x14ac:dyDescent="0.2">
      <c r="O382" s="431"/>
    </row>
    <row r="383" spans="15:15" x14ac:dyDescent="0.2">
      <c r="O383" s="431"/>
    </row>
    <row r="384" spans="15:15" x14ac:dyDescent="0.2">
      <c r="O384" s="431"/>
    </row>
    <row r="385" spans="15:15" x14ac:dyDescent="0.2">
      <c r="O385" s="431"/>
    </row>
    <row r="386" spans="15:15" x14ac:dyDescent="0.2">
      <c r="O386" s="431"/>
    </row>
    <row r="387" spans="15:15" x14ac:dyDescent="0.2">
      <c r="O387" s="431"/>
    </row>
    <row r="388" spans="15:15" x14ac:dyDescent="0.2">
      <c r="O388" s="431"/>
    </row>
    <row r="389" spans="15:15" x14ac:dyDescent="0.2">
      <c r="O389" s="431"/>
    </row>
    <row r="390" spans="15:15" x14ac:dyDescent="0.2">
      <c r="O390" s="431"/>
    </row>
    <row r="391" spans="15:15" x14ac:dyDescent="0.2">
      <c r="O391" s="431"/>
    </row>
    <row r="392" spans="15:15" x14ac:dyDescent="0.2">
      <c r="O392" s="431"/>
    </row>
    <row r="393" spans="15:15" x14ac:dyDescent="0.2">
      <c r="O393" s="431"/>
    </row>
    <row r="394" spans="15:15" x14ac:dyDescent="0.2">
      <c r="O394" s="431"/>
    </row>
    <row r="395" spans="15:15" x14ac:dyDescent="0.2">
      <c r="O395" s="431"/>
    </row>
    <row r="396" spans="15:15" x14ac:dyDescent="0.2">
      <c r="O396" s="431"/>
    </row>
    <row r="397" spans="15:15" x14ac:dyDescent="0.2">
      <c r="O397" s="431"/>
    </row>
    <row r="398" spans="15:15" x14ac:dyDescent="0.2">
      <c r="O398" s="431"/>
    </row>
    <row r="399" spans="15:15" x14ac:dyDescent="0.2">
      <c r="O399" s="431"/>
    </row>
    <row r="400" spans="15:15" x14ac:dyDescent="0.2">
      <c r="O400" s="431"/>
    </row>
    <row r="401" spans="15:15" x14ac:dyDescent="0.2">
      <c r="O401" s="431"/>
    </row>
    <row r="402" spans="15:15" x14ac:dyDescent="0.2">
      <c r="O402" s="431"/>
    </row>
    <row r="403" spans="15:15" x14ac:dyDescent="0.2">
      <c r="O403" s="431"/>
    </row>
    <row r="404" spans="15:15" x14ac:dyDescent="0.2">
      <c r="O404" s="431"/>
    </row>
    <row r="405" spans="15:15" x14ac:dyDescent="0.2">
      <c r="O405" s="431"/>
    </row>
    <row r="406" spans="15:15" x14ac:dyDescent="0.2">
      <c r="O406" s="431"/>
    </row>
    <row r="407" spans="15:15" x14ac:dyDescent="0.2">
      <c r="O407" s="431"/>
    </row>
    <row r="408" spans="15:15" x14ac:dyDescent="0.2">
      <c r="O408" s="431"/>
    </row>
    <row r="409" spans="15:15" x14ac:dyDescent="0.2">
      <c r="O409" s="431"/>
    </row>
    <row r="410" spans="15:15" x14ac:dyDescent="0.2">
      <c r="O410" s="431"/>
    </row>
    <row r="411" spans="15:15" x14ac:dyDescent="0.2">
      <c r="O411" s="431"/>
    </row>
    <row r="412" spans="15:15" x14ac:dyDescent="0.2">
      <c r="O412" s="431"/>
    </row>
    <row r="413" spans="15:15" x14ac:dyDescent="0.2">
      <c r="O413" s="431"/>
    </row>
    <row r="414" spans="15:15" x14ac:dyDescent="0.2">
      <c r="O414" s="431"/>
    </row>
    <row r="415" spans="15:15" x14ac:dyDescent="0.2">
      <c r="O415" s="431"/>
    </row>
    <row r="416" spans="15:15" x14ac:dyDescent="0.2">
      <c r="O416" s="431"/>
    </row>
    <row r="417" spans="15:15" x14ac:dyDescent="0.2">
      <c r="O417" s="431"/>
    </row>
    <row r="418" spans="15:15" x14ac:dyDescent="0.2">
      <c r="O418" s="431"/>
    </row>
    <row r="419" spans="15:15" x14ac:dyDescent="0.2">
      <c r="O419" s="431"/>
    </row>
    <row r="420" spans="15:15" x14ac:dyDescent="0.2">
      <c r="O420" s="431"/>
    </row>
    <row r="421" spans="15:15" x14ac:dyDescent="0.2">
      <c r="O421" s="431"/>
    </row>
    <row r="422" spans="15:15" x14ac:dyDescent="0.2">
      <c r="O422" s="431"/>
    </row>
    <row r="423" spans="15:15" x14ac:dyDescent="0.2">
      <c r="O423" s="431"/>
    </row>
    <row r="424" spans="15:15" x14ac:dyDescent="0.2">
      <c r="O424" s="431"/>
    </row>
    <row r="425" spans="15:15" x14ac:dyDescent="0.2">
      <c r="O425" s="431"/>
    </row>
    <row r="426" spans="15:15" x14ac:dyDescent="0.2">
      <c r="O426" s="431"/>
    </row>
    <row r="427" spans="15:15" x14ac:dyDescent="0.2">
      <c r="O427" s="431"/>
    </row>
    <row r="428" spans="15:15" x14ac:dyDescent="0.2">
      <c r="O428" s="431"/>
    </row>
    <row r="429" spans="15:15" x14ac:dyDescent="0.2">
      <c r="O429" s="431"/>
    </row>
    <row r="430" spans="15:15" x14ac:dyDescent="0.2">
      <c r="O430" s="431"/>
    </row>
    <row r="431" spans="15:15" x14ac:dyDescent="0.2">
      <c r="O431" s="431"/>
    </row>
    <row r="432" spans="15:15" x14ac:dyDescent="0.2">
      <c r="O432" s="431"/>
    </row>
    <row r="433" spans="15:15" x14ac:dyDescent="0.2">
      <c r="O433" s="431"/>
    </row>
    <row r="434" spans="15:15" x14ac:dyDescent="0.2">
      <c r="O434" s="431"/>
    </row>
    <row r="435" spans="15:15" x14ac:dyDescent="0.2">
      <c r="O435" s="431"/>
    </row>
    <row r="436" spans="15:15" x14ac:dyDescent="0.2">
      <c r="O436" s="431"/>
    </row>
    <row r="437" spans="15:15" x14ac:dyDescent="0.2">
      <c r="O437" s="431"/>
    </row>
    <row r="438" spans="15:15" x14ac:dyDescent="0.2">
      <c r="O438" s="431"/>
    </row>
    <row r="439" spans="15:15" x14ac:dyDescent="0.2">
      <c r="O439" s="431"/>
    </row>
    <row r="440" spans="15:15" x14ac:dyDescent="0.2">
      <c r="O440" s="431"/>
    </row>
    <row r="441" spans="15:15" x14ac:dyDescent="0.2">
      <c r="O441" s="431"/>
    </row>
    <row r="442" spans="15:15" x14ac:dyDescent="0.2">
      <c r="O442" s="431"/>
    </row>
    <row r="443" spans="15:15" x14ac:dyDescent="0.2">
      <c r="O443" s="431"/>
    </row>
    <row r="444" spans="15:15" x14ac:dyDescent="0.2">
      <c r="O444" s="431"/>
    </row>
    <row r="445" spans="15:15" x14ac:dyDescent="0.2">
      <c r="O445" s="431"/>
    </row>
    <row r="446" spans="15:15" x14ac:dyDescent="0.2">
      <c r="O446" s="431"/>
    </row>
    <row r="447" spans="15:15" x14ac:dyDescent="0.2">
      <c r="O447" s="431"/>
    </row>
    <row r="448" spans="15:15" x14ac:dyDescent="0.2">
      <c r="O448" s="431"/>
    </row>
    <row r="449" spans="15:15" x14ac:dyDescent="0.2">
      <c r="O449" s="431"/>
    </row>
    <row r="450" spans="15:15" x14ac:dyDescent="0.2">
      <c r="O450" s="431"/>
    </row>
    <row r="451" spans="15:15" x14ac:dyDescent="0.2">
      <c r="O451" s="431"/>
    </row>
    <row r="452" spans="15:15" x14ac:dyDescent="0.2">
      <c r="O452" s="431"/>
    </row>
    <row r="453" spans="15:15" x14ac:dyDescent="0.2">
      <c r="O453" s="431"/>
    </row>
    <row r="454" spans="15:15" x14ac:dyDescent="0.2">
      <c r="O454" s="431"/>
    </row>
    <row r="455" spans="15:15" x14ac:dyDescent="0.2">
      <c r="O455" s="431"/>
    </row>
    <row r="456" spans="15:15" x14ac:dyDescent="0.2">
      <c r="O456" s="431"/>
    </row>
    <row r="457" spans="15:15" x14ac:dyDescent="0.2">
      <c r="O457" s="431"/>
    </row>
    <row r="458" spans="15:15" x14ac:dyDescent="0.2">
      <c r="O458" s="431"/>
    </row>
    <row r="459" spans="15:15" x14ac:dyDescent="0.2">
      <c r="O459" s="431"/>
    </row>
    <row r="460" spans="15:15" x14ac:dyDescent="0.2">
      <c r="O460" s="431"/>
    </row>
    <row r="461" spans="15:15" x14ac:dyDescent="0.2">
      <c r="O461" s="431"/>
    </row>
    <row r="462" spans="15:15" x14ac:dyDescent="0.2">
      <c r="O462" s="431"/>
    </row>
    <row r="463" spans="15:15" x14ac:dyDescent="0.2">
      <c r="O463" s="431"/>
    </row>
    <row r="464" spans="15:15" x14ac:dyDescent="0.2">
      <c r="O464" s="431"/>
    </row>
    <row r="465" spans="15:15" x14ac:dyDescent="0.2">
      <c r="O465" s="431"/>
    </row>
    <row r="466" spans="15:15" x14ac:dyDescent="0.2">
      <c r="O466" s="431"/>
    </row>
    <row r="467" spans="15:15" x14ac:dyDescent="0.2">
      <c r="O467" s="431"/>
    </row>
    <row r="468" spans="15:15" x14ac:dyDescent="0.2">
      <c r="O468" s="431"/>
    </row>
    <row r="469" spans="15:15" x14ac:dyDescent="0.2">
      <c r="O469" s="431"/>
    </row>
    <row r="470" spans="15:15" x14ac:dyDescent="0.2">
      <c r="O470" s="431"/>
    </row>
    <row r="471" spans="15:15" x14ac:dyDescent="0.2">
      <c r="O471" s="431"/>
    </row>
    <row r="472" spans="15:15" x14ac:dyDescent="0.2">
      <c r="O472" s="431"/>
    </row>
    <row r="473" spans="15:15" x14ac:dyDescent="0.2">
      <c r="O473" s="431"/>
    </row>
    <row r="474" spans="15:15" x14ac:dyDescent="0.2">
      <c r="O474" s="431"/>
    </row>
    <row r="475" spans="15:15" x14ac:dyDescent="0.2">
      <c r="O475" s="431"/>
    </row>
    <row r="476" spans="15:15" x14ac:dyDescent="0.2">
      <c r="O476" s="431"/>
    </row>
    <row r="477" spans="15:15" x14ac:dyDescent="0.2">
      <c r="O477" s="431"/>
    </row>
    <row r="478" spans="15:15" x14ac:dyDescent="0.2">
      <c r="O478" s="431"/>
    </row>
    <row r="479" spans="15:15" x14ac:dyDescent="0.2">
      <c r="O479" s="431"/>
    </row>
    <row r="480" spans="15:15" x14ac:dyDescent="0.2">
      <c r="O480" s="431"/>
    </row>
    <row r="481" spans="15:15" x14ac:dyDescent="0.2">
      <c r="O481" s="431"/>
    </row>
    <row r="482" spans="15:15" x14ac:dyDescent="0.2">
      <c r="O482" s="431"/>
    </row>
    <row r="483" spans="15:15" x14ac:dyDescent="0.2">
      <c r="O483" s="431"/>
    </row>
    <row r="484" spans="15:15" x14ac:dyDescent="0.2">
      <c r="O484" s="431"/>
    </row>
    <row r="485" spans="15:15" x14ac:dyDescent="0.2">
      <c r="O485" s="431"/>
    </row>
    <row r="486" spans="15:15" x14ac:dyDescent="0.2">
      <c r="O486" s="431"/>
    </row>
    <row r="487" spans="15:15" x14ac:dyDescent="0.2">
      <c r="O487" s="431"/>
    </row>
    <row r="488" spans="15:15" x14ac:dyDescent="0.2">
      <c r="O488" s="431"/>
    </row>
    <row r="489" spans="15:15" x14ac:dyDescent="0.2">
      <c r="O489" s="431"/>
    </row>
    <row r="490" spans="15:15" x14ac:dyDescent="0.2">
      <c r="O490" s="431"/>
    </row>
    <row r="491" spans="15:15" x14ac:dyDescent="0.2">
      <c r="O491" s="431"/>
    </row>
    <row r="492" spans="15:15" x14ac:dyDescent="0.2">
      <c r="O492" s="431"/>
    </row>
    <row r="493" spans="15:15" x14ac:dyDescent="0.2">
      <c r="O493" s="431"/>
    </row>
    <row r="494" spans="15:15" x14ac:dyDescent="0.2">
      <c r="O494" s="431"/>
    </row>
    <row r="495" spans="15:15" x14ac:dyDescent="0.2">
      <c r="O495" s="431"/>
    </row>
    <row r="496" spans="15:15" x14ac:dyDescent="0.2">
      <c r="O496" s="431"/>
    </row>
    <row r="497" spans="15:15" x14ac:dyDescent="0.2">
      <c r="O497" s="431"/>
    </row>
    <row r="498" spans="15:15" x14ac:dyDescent="0.2">
      <c r="O498" s="431"/>
    </row>
    <row r="499" spans="15:15" x14ac:dyDescent="0.2">
      <c r="O499" s="431"/>
    </row>
    <row r="500" spans="15:15" x14ac:dyDescent="0.2">
      <c r="O500" s="431"/>
    </row>
    <row r="501" spans="15:15" x14ac:dyDescent="0.2">
      <c r="O501" s="431"/>
    </row>
    <row r="502" spans="15:15" x14ac:dyDescent="0.2">
      <c r="O502" s="431"/>
    </row>
    <row r="503" spans="15:15" x14ac:dyDescent="0.2">
      <c r="O503" s="431"/>
    </row>
    <row r="504" spans="15:15" x14ac:dyDescent="0.2">
      <c r="O504" s="431"/>
    </row>
    <row r="505" spans="15:15" x14ac:dyDescent="0.2">
      <c r="O505" s="431"/>
    </row>
    <row r="506" spans="15:15" x14ac:dyDescent="0.2">
      <c r="O506" s="431"/>
    </row>
    <row r="507" spans="15:15" x14ac:dyDescent="0.2">
      <c r="O507" s="431"/>
    </row>
    <row r="508" spans="15:15" x14ac:dyDescent="0.2">
      <c r="O508" s="431"/>
    </row>
    <row r="509" spans="15:15" x14ac:dyDescent="0.2">
      <c r="O509" s="431"/>
    </row>
    <row r="510" spans="15:15" x14ac:dyDescent="0.2">
      <c r="O510" s="431"/>
    </row>
    <row r="511" spans="15:15" x14ac:dyDescent="0.2">
      <c r="O511" s="431"/>
    </row>
    <row r="512" spans="15:15" x14ac:dyDescent="0.2">
      <c r="O512" s="431"/>
    </row>
    <row r="513" spans="15:15" x14ac:dyDescent="0.2">
      <c r="O513" s="431"/>
    </row>
    <row r="514" spans="15:15" x14ac:dyDescent="0.2">
      <c r="O514" s="431"/>
    </row>
    <row r="515" spans="15:15" x14ac:dyDescent="0.2">
      <c r="O515" s="431"/>
    </row>
    <row r="516" spans="15:15" x14ac:dyDescent="0.2">
      <c r="O516" s="431"/>
    </row>
    <row r="517" spans="15:15" x14ac:dyDescent="0.2">
      <c r="O517" s="431"/>
    </row>
    <row r="518" spans="15:15" x14ac:dyDescent="0.2">
      <c r="O518" s="431"/>
    </row>
    <row r="519" spans="15:15" x14ac:dyDescent="0.2">
      <c r="O519" s="431"/>
    </row>
    <row r="520" spans="15:15" x14ac:dyDescent="0.2">
      <c r="O520" s="431"/>
    </row>
    <row r="521" spans="15:15" x14ac:dyDescent="0.2">
      <c r="O521" s="431"/>
    </row>
    <row r="522" spans="15:15" x14ac:dyDescent="0.2">
      <c r="O522" s="431"/>
    </row>
    <row r="523" spans="15:15" x14ac:dyDescent="0.2">
      <c r="O523" s="431"/>
    </row>
    <row r="524" spans="15:15" x14ac:dyDescent="0.2">
      <c r="O524" s="431"/>
    </row>
    <row r="525" spans="15:15" x14ac:dyDescent="0.2">
      <c r="O525" s="431"/>
    </row>
    <row r="526" spans="15:15" x14ac:dyDescent="0.2">
      <c r="O526" s="431"/>
    </row>
    <row r="527" spans="15:15" x14ac:dyDescent="0.2">
      <c r="O527" s="431"/>
    </row>
    <row r="528" spans="15:15" x14ac:dyDescent="0.2">
      <c r="O528" s="431"/>
    </row>
    <row r="529" spans="15:15" x14ac:dyDescent="0.2">
      <c r="O529" s="431"/>
    </row>
    <row r="530" spans="15:15" x14ac:dyDescent="0.2">
      <c r="O530" s="431"/>
    </row>
    <row r="531" spans="15:15" x14ac:dyDescent="0.2">
      <c r="O531" s="431"/>
    </row>
    <row r="532" spans="15:15" x14ac:dyDescent="0.2">
      <c r="O532" s="431"/>
    </row>
    <row r="533" spans="15:15" x14ac:dyDescent="0.2">
      <c r="O533" s="431"/>
    </row>
    <row r="534" spans="15:15" x14ac:dyDescent="0.2">
      <c r="O534" s="431"/>
    </row>
    <row r="535" spans="15:15" x14ac:dyDescent="0.2">
      <c r="O535" s="431"/>
    </row>
    <row r="536" spans="15:15" x14ac:dyDescent="0.2">
      <c r="O536" s="431"/>
    </row>
    <row r="537" spans="15:15" x14ac:dyDescent="0.2">
      <c r="O537" s="431"/>
    </row>
    <row r="538" spans="15:15" x14ac:dyDescent="0.2">
      <c r="O538" s="431"/>
    </row>
    <row r="539" spans="15:15" x14ac:dyDescent="0.2">
      <c r="O539" s="431"/>
    </row>
    <row r="540" spans="15:15" x14ac:dyDescent="0.2">
      <c r="O540" s="431"/>
    </row>
    <row r="541" spans="15:15" x14ac:dyDescent="0.2">
      <c r="O541" s="431"/>
    </row>
    <row r="542" spans="15:15" x14ac:dyDescent="0.2">
      <c r="O542" s="431"/>
    </row>
    <row r="543" spans="15:15" x14ac:dyDescent="0.2">
      <c r="O543" s="431"/>
    </row>
    <row r="544" spans="15:15" x14ac:dyDescent="0.2">
      <c r="O544" s="431"/>
    </row>
    <row r="545" spans="15:15" x14ac:dyDescent="0.2">
      <c r="O545" s="431"/>
    </row>
    <row r="546" spans="15:15" x14ac:dyDescent="0.2">
      <c r="O546" s="431"/>
    </row>
    <row r="547" spans="15:15" x14ac:dyDescent="0.2">
      <c r="O547" s="431"/>
    </row>
    <row r="548" spans="15:15" x14ac:dyDescent="0.2">
      <c r="O548" s="431"/>
    </row>
    <row r="549" spans="15:15" x14ac:dyDescent="0.2">
      <c r="O549" s="431"/>
    </row>
    <row r="550" spans="15:15" x14ac:dyDescent="0.2">
      <c r="O550" s="431"/>
    </row>
    <row r="551" spans="15:15" x14ac:dyDescent="0.2">
      <c r="O551" s="431"/>
    </row>
    <row r="552" spans="15:15" x14ac:dyDescent="0.2">
      <c r="O552" s="431"/>
    </row>
    <row r="553" spans="15:15" x14ac:dyDescent="0.2">
      <c r="O553" s="431"/>
    </row>
    <row r="554" spans="15:15" x14ac:dyDescent="0.2">
      <c r="O554" s="431"/>
    </row>
    <row r="555" spans="15:15" x14ac:dyDescent="0.2">
      <c r="O555" s="431"/>
    </row>
    <row r="556" spans="15:15" x14ac:dyDescent="0.2">
      <c r="O556" s="431"/>
    </row>
    <row r="557" spans="15:15" x14ac:dyDescent="0.2">
      <c r="O557" s="431"/>
    </row>
    <row r="558" spans="15:15" x14ac:dyDescent="0.2">
      <c r="O558" s="431"/>
    </row>
    <row r="559" spans="15:15" x14ac:dyDescent="0.2">
      <c r="O559" s="431"/>
    </row>
    <row r="560" spans="15:15" x14ac:dyDescent="0.2">
      <c r="O560" s="431"/>
    </row>
    <row r="561" spans="15:15" x14ac:dyDescent="0.2">
      <c r="O561" s="431"/>
    </row>
    <row r="562" spans="15:15" x14ac:dyDescent="0.2">
      <c r="O562" s="431"/>
    </row>
    <row r="563" spans="15:15" x14ac:dyDescent="0.2">
      <c r="O563" s="431"/>
    </row>
    <row r="564" spans="15:15" x14ac:dyDescent="0.2">
      <c r="O564" s="431"/>
    </row>
    <row r="565" spans="15:15" x14ac:dyDescent="0.2">
      <c r="O565" s="431"/>
    </row>
    <row r="566" spans="15:15" x14ac:dyDescent="0.2">
      <c r="O566" s="431"/>
    </row>
    <row r="567" spans="15:15" x14ac:dyDescent="0.2">
      <c r="O567" s="431"/>
    </row>
    <row r="568" spans="15:15" x14ac:dyDescent="0.2">
      <c r="O568" s="431"/>
    </row>
    <row r="569" spans="15:15" x14ac:dyDescent="0.2">
      <c r="O569" s="431"/>
    </row>
    <row r="570" spans="15:15" x14ac:dyDescent="0.2">
      <c r="O570" s="431"/>
    </row>
    <row r="571" spans="15:15" x14ac:dyDescent="0.2">
      <c r="O571" s="431"/>
    </row>
    <row r="572" spans="15:15" x14ac:dyDescent="0.2">
      <c r="O572" s="431"/>
    </row>
    <row r="573" spans="15:15" x14ac:dyDescent="0.2">
      <c r="O573" s="431"/>
    </row>
    <row r="574" spans="15:15" x14ac:dyDescent="0.2">
      <c r="O574" s="431"/>
    </row>
    <row r="575" spans="15:15" x14ac:dyDescent="0.2">
      <c r="O575" s="431"/>
    </row>
    <row r="576" spans="15:15" x14ac:dyDescent="0.2">
      <c r="O576" s="431"/>
    </row>
    <row r="577" spans="15:15" x14ac:dyDescent="0.2">
      <c r="O577" s="431"/>
    </row>
    <row r="578" spans="15:15" x14ac:dyDescent="0.2">
      <c r="O578" s="431"/>
    </row>
    <row r="579" spans="15:15" x14ac:dyDescent="0.2">
      <c r="O579" s="431"/>
    </row>
    <row r="580" spans="15:15" x14ac:dyDescent="0.2">
      <c r="O580" s="431"/>
    </row>
    <row r="581" spans="15:15" x14ac:dyDescent="0.2">
      <c r="O581" s="431"/>
    </row>
    <row r="582" spans="15:15" x14ac:dyDescent="0.2">
      <c r="O582" s="431"/>
    </row>
    <row r="583" spans="15:15" x14ac:dyDescent="0.2">
      <c r="O583" s="431"/>
    </row>
    <row r="584" spans="15:15" x14ac:dyDescent="0.2">
      <c r="O584" s="431"/>
    </row>
    <row r="585" spans="15:15" x14ac:dyDescent="0.2">
      <c r="O585" s="431"/>
    </row>
    <row r="586" spans="15:15" x14ac:dyDescent="0.2">
      <c r="O586" s="431"/>
    </row>
    <row r="587" spans="15:15" x14ac:dyDescent="0.2">
      <c r="O587" s="431"/>
    </row>
    <row r="588" spans="15:15" x14ac:dyDescent="0.2">
      <c r="O588" s="431"/>
    </row>
    <row r="589" spans="15:15" x14ac:dyDescent="0.2">
      <c r="O589" s="431"/>
    </row>
    <row r="590" spans="15:15" x14ac:dyDescent="0.2">
      <c r="O590" s="431"/>
    </row>
    <row r="591" spans="15:15" x14ac:dyDescent="0.2">
      <c r="O591" s="431"/>
    </row>
    <row r="592" spans="15:15" x14ac:dyDescent="0.2">
      <c r="O592" s="431"/>
    </row>
    <row r="593" spans="15:15" x14ac:dyDescent="0.2">
      <c r="O593" s="431"/>
    </row>
    <row r="594" spans="15:15" x14ac:dyDescent="0.2">
      <c r="O594" s="431"/>
    </row>
    <row r="595" spans="15:15" x14ac:dyDescent="0.2">
      <c r="O595" s="431"/>
    </row>
    <row r="596" spans="15:15" x14ac:dyDescent="0.2">
      <c r="O596" s="431"/>
    </row>
    <row r="597" spans="15:15" x14ac:dyDescent="0.2">
      <c r="O597" s="431"/>
    </row>
    <row r="598" spans="15:15" x14ac:dyDescent="0.2">
      <c r="O598" s="431"/>
    </row>
    <row r="599" spans="15:15" x14ac:dyDescent="0.2">
      <c r="O599" s="431"/>
    </row>
    <row r="600" spans="15:15" x14ac:dyDescent="0.2">
      <c r="O600" s="431"/>
    </row>
    <row r="601" spans="15:15" x14ac:dyDescent="0.2">
      <c r="O601" s="431"/>
    </row>
    <row r="602" spans="15:15" x14ac:dyDescent="0.2">
      <c r="O602" s="431"/>
    </row>
    <row r="603" spans="15:15" x14ac:dyDescent="0.2">
      <c r="O603" s="431"/>
    </row>
    <row r="604" spans="15:15" x14ac:dyDescent="0.2">
      <c r="O604" s="431"/>
    </row>
    <row r="605" spans="15:15" x14ac:dyDescent="0.2">
      <c r="O605" s="431"/>
    </row>
    <row r="606" spans="15:15" x14ac:dyDescent="0.2">
      <c r="O606" s="431"/>
    </row>
    <row r="607" spans="15:15" x14ac:dyDescent="0.2">
      <c r="O607" s="431"/>
    </row>
    <row r="608" spans="15:15" x14ac:dyDescent="0.2">
      <c r="O608" s="431"/>
    </row>
    <row r="609" spans="15:15" x14ac:dyDescent="0.2">
      <c r="O609" s="431"/>
    </row>
    <row r="610" spans="15:15" x14ac:dyDescent="0.2">
      <c r="O610" s="431"/>
    </row>
    <row r="611" spans="15:15" x14ac:dyDescent="0.2">
      <c r="O611" s="431"/>
    </row>
    <row r="612" spans="15:15" x14ac:dyDescent="0.2">
      <c r="O612" s="431"/>
    </row>
    <row r="613" spans="15:15" x14ac:dyDescent="0.2">
      <c r="O613" s="431"/>
    </row>
    <row r="614" spans="15:15" x14ac:dyDescent="0.2">
      <c r="O614" s="431"/>
    </row>
    <row r="615" spans="15:15" x14ac:dyDescent="0.2">
      <c r="O615" s="431"/>
    </row>
    <row r="616" spans="15:15" x14ac:dyDescent="0.2">
      <c r="O616" s="431"/>
    </row>
    <row r="617" spans="15:15" x14ac:dyDescent="0.2">
      <c r="O617" s="431"/>
    </row>
    <row r="618" spans="15:15" x14ac:dyDescent="0.2">
      <c r="O618" s="431"/>
    </row>
    <row r="619" spans="15:15" x14ac:dyDescent="0.2">
      <c r="O619" s="431"/>
    </row>
    <row r="620" spans="15:15" x14ac:dyDescent="0.2">
      <c r="O620" s="431"/>
    </row>
    <row r="621" spans="15:15" x14ac:dyDescent="0.2">
      <c r="O621" s="431"/>
    </row>
    <row r="622" spans="15:15" x14ac:dyDescent="0.2">
      <c r="O622" s="431"/>
    </row>
    <row r="623" spans="15:15" x14ac:dyDescent="0.2">
      <c r="O623" s="431"/>
    </row>
    <row r="624" spans="15:15" x14ac:dyDescent="0.2">
      <c r="O624" s="431"/>
    </row>
    <row r="625" spans="15:15" x14ac:dyDescent="0.2">
      <c r="O625" s="431"/>
    </row>
    <row r="626" spans="15:15" x14ac:dyDescent="0.2">
      <c r="O626" s="431"/>
    </row>
    <row r="627" spans="15:15" x14ac:dyDescent="0.2">
      <c r="O627" s="431"/>
    </row>
    <row r="628" spans="15:15" x14ac:dyDescent="0.2">
      <c r="O628" s="431"/>
    </row>
    <row r="629" spans="15:15" x14ac:dyDescent="0.2">
      <c r="O629" s="431"/>
    </row>
    <row r="630" spans="15:15" x14ac:dyDescent="0.2">
      <c r="O630" s="431"/>
    </row>
    <row r="631" spans="15:15" x14ac:dyDescent="0.2">
      <c r="O631" s="431"/>
    </row>
    <row r="632" spans="15:15" x14ac:dyDescent="0.2">
      <c r="O632" s="431"/>
    </row>
    <row r="633" spans="15:15" x14ac:dyDescent="0.2">
      <c r="O633" s="431"/>
    </row>
    <row r="634" spans="15:15" x14ac:dyDescent="0.2">
      <c r="O634" s="431"/>
    </row>
    <row r="635" spans="15:15" x14ac:dyDescent="0.2">
      <c r="O635" s="431"/>
    </row>
    <row r="636" spans="15:15" x14ac:dyDescent="0.2">
      <c r="O636" s="431"/>
    </row>
    <row r="637" spans="15:15" x14ac:dyDescent="0.2">
      <c r="O637" s="431"/>
    </row>
    <row r="638" spans="15:15" x14ac:dyDescent="0.2">
      <c r="O638" s="431"/>
    </row>
    <row r="639" spans="15:15" x14ac:dyDescent="0.2">
      <c r="O639" s="431"/>
    </row>
    <row r="640" spans="15:15" x14ac:dyDescent="0.2">
      <c r="O640" s="431"/>
    </row>
    <row r="641" spans="15:15" x14ac:dyDescent="0.2">
      <c r="O641" s="431"/>
    </row>
    <row r="642" spans="15:15" x14ac:dyDescent="0.2">
      <c r="O642" s="431"/>
    </row>
    <row r="643" spans="15:15" x14ac:dyDescent="0.2">
      <c r="O643" s="431"/>
    </row>
    <row r="644" spans="15:15" x14ac:dyDescent="0.2">
      <c r="O644" s="431"/>
    </row>
    <row r="645" spans="15:15" x14ac:dyDescent="0.2">
      <c r="O645" s="431"/>
    </row>
    <row r="646" spans="15:15" x14ac:dyDescent="0.2">
      <c r="O646" s="431"/>
    </row>
    <row r="647" spans="15:15" x14ac:dyDescent="0.2">
      <c r="O647" s="431"/>
    </row>
    <row r="648" spans="15:15" x14ac:dyDescent="0.2">
      <c r="O648" s="431"/>
    </row>
    <row r="649" spans="15:15" x14ac:dyDescent="0.2">
      <c r="O649" s="431"/>
    </row>
    <row r="650" spans="15:15" x14ac:dyDescent="0.2">
      <c r="O650" s="431"/>
    </row>
    <row r="651" spans="15:15" x14ac:dyDescent="0.2">
      <c r="O651" s="431"/>
    </row>
    <row r="652" spans="15:15" x14ac:dyDescent="0.2">
      <c r="O652" s="431"/>
    </row>
    <row r="653" spans="15:15" x14ac:dyDescent="0.2">
      <c r="O653" s="431"/>
    </row>
    <row r="654" spans="15:15" x14ac:dyDescent="0.2">
      <c r="O654" s="431"/>
    </row>
    <row r="655" spans="15:15" x14ac:dyDescent="0.2">
      <c r="O655" s="431"/>
    </row>
    <row r="656" spans="15:15" x14ac:dyDescent="0.2">
      <c r="O656" s="431"/>
    </row>
    <row r="657" spans="15:15" x14ac:dyDescent="0.2">
      <c r="O657" s="431"/>
    </row>
    <row r="658" spans="15:15" x14ac:dyDescent="0.2">
      <c r="O658" s="431"/>
    </row>
    <row r="659" spans="15:15" x14ac:dyDescent="0.2">
      <c r="O659" s="431"/>
    </row>
    <row r="660" spans="15:15" x14ac:dyDescent="0.2">
      <c r="O660" s="431"/>
    </row>
    <row r="661" spans="15:15" x14ac:dyDescent="0.2">
      <c r="O661" s="431"/>
    </row>
    <row r="662" spans="15:15" x14ac:dyDescent="0.2">
      <c r="O662" s="431"/>
    </row>
    <row r="663" spans="15:15" x14ac:dyDescent="0.2">
      <c r="O663" s="431"/>
    </row>
    <row r="664" spans="15:15" x14ac:dyDescent="0.2">
      <c r="O664" s="431"/>
    </row>
    <row r="665" spans="15:15" x14ac:dyDescent="0.2">
      <c r="O665" s="431"/>
    </row>
    <row r="666" spans="15:15" x14ac:dyDescent="0.2">
      <c r="O666" s="431"/>
    </row>
    <row r="667" spans="15:15" x14ac:dyDescent="0.2">
      <c r="O667" s="431"/>
    </row>
    <row r="668" spans="15:15" x14ac:dyDescent="0.2">
      <c r="O668" s="431"/>
    </row>
    <row r="669" spans="15:15" x14ac:dyDescent="0.2">
      <c r="O669" s="431"/>
    </row>
    <row r="670" spans="15:15" x14ac:dyDescent="0.2">
      <c r="O670" s="431"/>
    </row>
    <row r="671" spans="15:15" x14ac:dyDescent="0.2">
      <c r="O671" s="431"/>
    </row>
    <row r="672" spans="15:15" x14ac:dyDescent="0.2">
      <c r="O672" s="431"/>
    </row>
    <row r="673" spans="15:15" x14ac:dyDescent="0.2">
      <c r="O673" s="431"/>
    </row>
    <row r="674" spans="15:15" x14ac:dyDescent="0.2">
      <c r="O674" s="431"/>
    </row>
    <row r="675" spans="15:15" x14ac:dyDescent="0.2">
      <c r="O675" s="431"/>
    </row>
    <row r="676" spans="15:15" x14ac:dyDescent="0.2">
      <c r="O676" s="431"/>
    </row>
    <row r="677" spans="15:15" x14ac:dyDescent="0.2">
      <c r="O677" s="431"/>
    </row>
    <row r="678" spans="15:15" x14ac:dyDescent="0.2">
      <c r="O678" s="431"/>
    </row>
    <row r="679" spans="15:15" x14ac:dyDescent="0.2">
      <c r="O679" s="431"/>
    </row>
    <row r="680" spans="15:15" x14ac:dyDescent="0.2">
      <c r="O680" s="431"/>
    </row>
    <row r="681" spans="15:15" x14ac:dyDescent="0.2">
      <c r="O681" s="431"/>
    </row>
    <row r="682" spans="15:15" x14ac:dyDescent="0.2">
      <c r="O682" s="431"/>
    </row>
    <row r="683" spans="15:15" x14ac:dyDescent="0.2">
      <c r="O683" s="431"/>
    </row>
    <row r="684" spans="15:15" x14ac:dyDescent="0.2">
      <c r="O684" s="431"/>
    </row>
    <row r="685" spans="15:15" x14ac:dyDescent="0.2">
      <c r="O685" s="431"/>
    </row>
    <row r="686" spans="15:15" x14ac:dyDescent="0.2">
      <c r="O686" s="431"/>
    </row>
    <row r="687" spans="15:15" x14ac:dyDescent="0.2">
      <c r="O687" s="431"/>
    </row>
    <row r="688" spans="15:15" x14ac:dyDescent="0.2">
      <c r="O688" s="431"/>
    </row>
    <row r="689" spans="15:15" x14ac:dyDescent="0.2">
      <c r="O689" s="431"/>
    </row>
    <row r="690" spans="15:15" x14ac:dyDescent="0.2">
      <c r="O690" s="431"/>
    </row>
    <row r="691" spans="15:15" x14ac:dyDescent="0.2">
      <c r="O691" s="431"/>
    </row>
    <row r="692" spans="15:15" x14ac:dyDescent="0.2">
      <c r="O692" s="431"/>
    </row>
    <row r="693" spans="15:15" x14ac:dyDescent="0.2">
      <c r="O693" s="431"/>
    </row>
    <row r="694" spans="15:15" x14ac:dyDescent="0.2">
      <c r="O694" s="431"/>
    </row>
    <row r="695" spans="15:15" x14ac:dyDescent="0.2">
      <c r="O695" s="431"/>
    </row>
    <row r="696" spans="15:15" x14ac:dyDescent="0.2">
      <c r="O696" s="431"/>
    </row>
    <row r="697" spans="15:15" x14ac:dyDescent="0.2">
      <c r="O697" s="431"/>
    </row>
    <row r="698" spans="15:15" x14ac:dyDescent="0.2">
      <c r="O698" s="431"/>
    </row>
    <row r="699" spans="15:15" x14ac:dyDescent="0.2">
      <c r="O699" s="431"/>
    </row>
    <row r="700" spans="15:15" x14ac:dyDescent="0.2">
      <c r="O700" s="431"/>
    </row>
    <row r="701" spans="15:15" x14ac:dyDescent="0.2">
      <c r="O701" s="431"/>
    </row>
    <row r="702" spans="15:15" x14ac:dyDescent="0.2">
      <c r="O702" s="431"/>
    </row>
    <row r="703" spans="15:15" x14ac:dyDescent="0.2">
      <c r="O703" s="431"/>
    </row>
    <row r="704" spans="15:15" x14ac:dyDescent="0.2">
      <c r="O704" s="431"/>
    </row>
    <row r="705" spans="15:15" x14ac:dyDescent="0.2">
      <c r="O705" s="431"/>
    </row>
    <row r="706" spans="15:15" x14ac:dyDescent="0.2">
      <c r="O706" s="431"/>
    </row>
    <row r="707" spans="15:15" x14ac:dyDescent="0.2">
      <c r="O707" s="431"/>
    </row>
    <row r="708" spans="15:15" x14ac:dyDescent="0.2">
      <c r="O708" s="431"/>
    </row>
    <row r="709" spans="15:15" x14ac:dyDescent="0.2">
      <c r="O709" s="431"/>
    </row>
    <row r="710" spans="15:15" x14ac:dyDescent="0.2">
      <c r="O710" s="431"/>
    </row>
    <row r="711" spans="15:15" x14ac:dyDescent="0.2">
      <c r="O711" s="431"/>
    </row>
    <row r="712" spans="15:15" x14ac:dyDescent="0.2">
      <c r="O712" s="431"/>
    </row>
    <row r="713" spans="15:15" x14ac:dyDescent="0.2">
      <c r="O713" s="431"/>
    </row>
    <row r="714" spans="15:15" x14ac:dyDescent="0.2">
      <c r="O714" s="431"/>
    </row>
    <row r="715" spans="15:15" x14ac:dyDescent="0.2">
      <c r="O715" s="431"/>
    </row>
    <row r="716" spans="15:15" x14ac:dyDescent="0.2">
      <c r="O716" s="431"/>
    </row>
    <row r="717" spans="15:15" x14ac:dyDescent="0.2">
      <c r="O717" s="431"/>
    </row>
    <row r="718" spans="15:15" x14ac:dyDescent="0.2">
      <c r="O718" s="431"/>
    </row>
    <row r="719" spans="15:15" x14ac:dyDescent="0.2">
      <c r="O719" s="431"/>
    </row>
    <row r="720" spans="15:15" x14ac:dyDescent="0.2">
      <c r="O720" s="431"/>
    </row>
    <row r="721" spans="15:15" x14ac:dyDescent="0.2">
      <c r="O721" s="431"/>
    </row>
    <row r="722" spans="15:15" x14ac:dyDescent="0.2">
      <c r="O722" s="431"/>
    </row>
    <row r="723" spans="15:15" x14ac:dyDescent="0.2">
      <c r="O723" s="431"/>
    </row>
    <row r="724" spans="15:15" x14ac:dyDescent="0.2">
      <c r="O724" s="431"/>
    </row>
    <row r="725" spans="15:15" x14ac:dyDescent="0.2">
      <c r="O725" s="431"/>
    </row>
    <row r="726" spans="15:15" x14ac:dyDescent="0.2">
      <c r="O726" s="431"/>
    </row>
    <row r="727" spans="15:15" x14ac:dyDescent="0.2">
      <c r="O727" s="431"/>
    </row>
    <row r="728" spans="15:15" x14ac:dyDescent="0.2">
      <c r="O728" s="431"/>
    </row>
    <row r="729" spans="15:15" x14ac:dyDescent="0.2">
      <c r="O729" s="431"/>
    </row>
    <row r="730" spans="15:15" x14ac:dyDescent="0.2">
      <c r="O730" s="431"/>
    </row>
    <row r="731" spans="15:15" x14ac:dyDescent="0.2">
      <c r="O731" s="431"/>
    </row>
    <row r="732" spans="15:15" x14ac:dyDescent="0.2">
      <c r="O732" s="431"/>
    </row>
    <row r="733" spans="15:15" x14ac:dyDescent="0.2">
      <c r="O733" s="431"/>
    </row>
    <row r="734" spans="15:15" x14ac:dyDescent="0.2">
      <c r="O734" s="431"/>
    </row>
    <row r="735" spans="15:15" x14ac:dyDescent="0.2">
      <c r="O735" s="431"/>
    </row>
    <row r="736" spans="15:15" x14ac:dyDescent="0.2">
      <c r="O736" s="431"/>
    </row>
    <row r="737" spans="15:15" x14ac:dyDescent="0.2">
      <c r="O737" s="431"/>
    </row>
    <row r="738" spans="15:15" x14ac:dyDescent="0.2">
      <c r="O738" s="431"/>
    </row>
    <row r="739" spans="15:15" x14ac:dyDescent="0.2">
      <c r="O739" s="431"/>
    </row>
    <row r="740" spans="15:15" x14ac:dyDescent="0.2">
      <c r="O740" s="431"/>
    </row>
    <row r="741" spans="15:15" x14ac:dyDescent="0.2">
      <c r="O741" s="431"/>
    </row>
    <row r="742" spans="15:15" x14ac:dyDescent="0.2">
      <c r="O742" s="431"/>
    </row>
    <row r="743" spans="15:15" x14ac:dyDescent="0.2">
      <c r="O743" s="431"/>
    </row>
    <row r="744" spans="15:15" x14ac:dyDescent="0.2">
      <c r="O744" s="431"/>
    </row>
    <row r="745" spans="15:15" x14ac:dyDescent="0.2">
      <c r="O745" s="431"/>
    </row>
    <row r="746" spans="15:15" x14ac:dyDescent="0.2">
      <c r="O746" s="431"/>
    </row>
    <row r="747" spans="15:15" x14ac:dyDescent="0.2">
      <c r="O747" s="431"/>
    </row>
    <row r="748" spans="15:15" x14ac:dyDescent="0.2">
      <c r="O748" s="431"/>
    </row>
    <row r="749" spans="15:15" x14ac:dyDescent="0.2">
      <c r="O749" s="431"/>
    </row>
    <row r="750" spans="15:15" x14ac:dyDescent="0.2">
      <c r="O750" s="431"/>
    </row>
    <row r="751" spans="15:15" x14ac:dyDescent="0.2">
      <c r="O751" s="431"/>
    </row>
    <row r="752" spans="15:15" x14ac:dyDescent="0.2">
      <c r="O752" s="431"/>
    </row>
    <row r="753" spans="15:15" x14ac:dyDescent="0.2">
      <c r="O753" s="431"/>
    </row>
    <row r="754" spans="15:15" x14ac:dyDescent="0.2">
      <c r="O754" s="431"/>
    </row>
    <row r="755" spans="15:15" x14ac:dyDescent="0.2">
      <c r="O755" s="431"/>
    </row>
    <row r="756" spans="15:15" x14ac:dyDescent="0.2">
      <c r="O756" s="431"/>
    </row>
    <row r="757" spans="15:15" x14ac:dyDescent="0.2">
      <c r="O757" s="431"/>
    </row>
    <row r="758" spans="15:15" x14ac:dyDescent="0.2">
      <c r="O758" s="431"/>
    </row>
    <row r="759" spans="15:15" x14ac:dyDescent="0.2">
      <c r="O759" s="431"/>
    </row>
    <row r="760" spans="15:15" x14ac:dyDescent="0.2">
      <c r="O760" s="431"/>
    </row>
    <row r="761" spans="15:15" x14ac:dyDescent="0.2">
      <c r="O761" s="431"/>
    </row>
    <row r="762" spans="15:15" x14ac:dyDescent="0.2">
      <c r="O762" s="431"/>
    </row>
    <row r="763" spans="15:15" x14ac:dyDescent="0.2">
      <c r="O763" s="431"/>
    </row>
    <row r="764" spans="15:15" x14ac:dyDescent="0.2">
      <c r="O764" s="431"/>
    </row>
    <row r="765" spans="15:15" x14ac:dyDescent="0.2">
      <c r="O765" s="431"/>
    </row>
    <row r="766" spans="15:15" x14ac:dyDescent="0.2">
      <c r="O766" s="431"/>
    </row>
    <row r="767" spans="15:15" x14ac:dyDescent="0.2">
      <c r="O767" s="431"/>
    </row>
    <row r="768" spans="15:15" x14ac:dyDescent="0.2">
      <c r="O768" s="431"/>
    </row>
    <row r="769" spans="15:15" x14ac:dyDescent="0.2">
      <c r="O769" s="431"/>
    </row>
    <row r="770" spans="15:15" x14ac:dyDescent="0.2">
      <c r="O770" s="431"/>
    </row>
    <row r="771" spans="15:15" x14ac:dyDescent="0.2">
      <c r="O771" s="431"/>
    </row>
    <row r="772" spans="15:15" x14ac:dyDescent="0.2">
      <c r="O772" s="431"/>
    </row>
    <row r="773" spans="15:15" x14ac:dyDescent="0.2">
      <c r="O773" s="431"/>
    </row>
    <row r="774" spans="15:15" x14ac:dyDescent="0.2">
      <c r="O774" s="431"/>
    </row>
    <row r="775" spans="15:15" x14ac:dyDescent="0.2">
      <c r="O775" s="431"/>
    </row>
    <row r="776" spans="15:15" x14ac:dyDescent="0.2">
      <c r="O776" s="431"/>
    </row>
    <row r="777" spans="15:15" x14ac:dyDescent="0.2">
      <c r="O777" s="431"/>
    </row>
    <row r="778" spans="15:15" x14ac:dyDescent="0.2">
      <c r="O778" s="431"/>
    </row>
    <row r="779" spans="15:15" x14ac:dyDescent="0.2">
      <c r="O779" s="431"/>
    </row>
    <row r="780" spans="15:15" x14ac:dyDescent="0.2">
      <c r="O780" s="431"/>
    </row>
    <row r="781" spans="15:15" x14ac:dyDescent="0.2">
      <c r="O781" s="431"/>
    </row>
    <row r="782" spans="15:15" x14ac:dyDescent="0.2">
      <c r="O782" s="431"/>
    </row>
    <row r="783" spans="15:15" x14ac:dyDescent="0.2">
      <c r="O783" s="431"/>
    </row>
    <row r="784" spans="15:15" x14ac:dyDescent="0.2">
      <c r="O784" s="431"/>
    </row>
    <row r="785" spans="15:15" x14ac:dyDescent="0.2">
      <c r="O785" s="431"/>
    </row>
    <row r="786" spans="15:15" x14ac:dyDescent="0.2">
      <c r="O786" s="431"/>
    </row>
    <row r="787" spans="15:15" x14ac:dyDescent="0.2">
      <c r="O787" s="431"/>
    </row>
    <row r="788" spans="15:15" x14ac:dyDescent="0.2">
      <c r="O788" s="431"/>
    </row>
    <row r="789" spans="15:15" x14ac:dyDescent="0.2">
      <c r="O789" s="431"/>
    </row>
    <row r="790" spans="15:15" x14ac:dyDescent="0.2">
      <c r="O790" s="431"/>
    </row>
    <row r="791" spans="15:15" x14ac:dyDescent="0.2">
      <c r="O791" s="431"/>
    </row>
    <row r="792" spans="15:15" x14ac:dyDescent="0.2">
      <c r="O792" s="431"/>
    </row>
    <row r="793" spans="15:15" x14ac:dyDescent="0.2">
      <c r="O793" s="431"/>
    </row>
    <row r="794" spans="15:15" x14ac:dyDescent="0.2">
      <c r="O794" s="431"/>
    </row>
    <row r="795" spans="15:15" x14ac:dyDescent="0.2">
      <c r="O795" s="431"/>
    </row>
    <row r="796" spans="15:15" x14ac:dyDescent="0.2">
      <c r="O796" s="431"/>
    </row>
    <row r="797" spans="15:15" x14ac:dyDescent="0.2">
      <c r="O797" s="431"/>
    </row>
    <row r="798" spans="15:15" x14ac:dyDescent="0.2">
      <c r="O798" s="431"/>
    </row>
    <row r="799" spans="15:15" x14ac:dyDescent="0.2">
      <c r="O799" s="431"/>
    </row>
    <row r="800" spans="15:15" x14ac:dyDescent="0.2">
      <c r="O800" s="431"/>
    </row>
    <row r="801" spans="15:15" x14ac:dyDescent="0.2">
      <c r="O801" s="431"/>
    </row>
    <row r="802" spans="15:15" x14ac:dyDescent="0.2">
      <c r="O802" s="431"/>
    </row>
    <row r="803" spans="15:15" x14ac:dyDescent="0.2">
      <c r="O803" s="431"/>
    </row>
    <row r="804" spans="15:15" x14ac:dyDescent="0.2">
      <c r="O804" s="431"/>
    </row>
    <row r="805" spans="15:15" x14ac:dyDescent="0.2">
      <c r="O805" s="431"/>
    </row>
    <row r="806" spans="15:15" x14ac:dyDescent="0.2">
      <c r="O806" s="431"/>
    </row>
    <row r="807" spans="15:15" x14ac:dyDescent="0.2">
      <c r="O807" s="431"/>
    </row>
    <row r="808" spans="15:15" x14ac:dyDescent="0.2">
      <c r="O808" s="431"/>
    </row>
    <row r="809" spans="15:15" x14ac:dyDescent="0.2">
      <c r="O809" s="431"/>
    </row>
    <row r="810" spans="15:15" x14ac:dyDescent="0.2">
      <c r="O810" s="431"/>
    </row>
    <row r="811" spans="15:15" x14ac:dyDescent="0.2">
      <c r="O811" s="431"/>
    </row>
    <row r="812" spans="15:15" x14ac:dyDescent="0.2">
      <c r="O812" s="431"/>
    </row>
    <row r="813" spans="15:15" x14ac:dyDescent="0.2">
      <c r="O813" s="431"/>
    </row>
    <row r="814" spans="15:15" x14ac:dyDescent="0.2">
      <c r="O814" s="431"/>
    </row>
    <row r="815" spans="15:15" x14ac:dyDescent="0.2">
      <c r="O815" s="431"/>
    </row>
    <row r="816" spans="15:15" x14ac:dyDescent="0.2">
      <c r="O816" s="431"/>
    </row>
    <row r="817" spans="15:15" x14ac:dyDescent="0.2">
      <c r="O817" s="431"/>
    </row>
    <row r="818" spans="15:15" x14ac:dyDescent="0.2">
      <c r="O818" s="431"/>
    </row>
    <row r="819" spans="15:15" x14ac:dyDescent="0.2">
      <c r="O819" s="431"/>
    </row>
    <row r="820" spans="15:15" x14ac:dyDescent="0.2">
      <c r="O820" s="431"/>
    </row>
    <row r="821" spans="15:15" x14ac:dyDescent="0.2">
      <c r="O821" s="431"/>
    </row>
    <row r="822" spans="15:15" x14ac:dyDescent="0.2">
      <c r="O822" s="431"/>
    </row>
    <row r="823" spans="15:15" x14ac:dyDescent="0.2">
      <c r="O823" s="431"/>
    </row>
    <row r="824" spans="15:15" x14ac:dyDescent="0.2">
      <c r="O824" s="431"/>
    </row>
    <row r="825" spans="15:15" x14ac:dyDescent="0.2">
      <c r="O825" s="431"/>
    </row>
    <row r="826" spans="15:15" x14ac:dyDescent="0.2">
      <c r="O826" s="431"/>
    </row>
    <row r="827" spans="15:15" x14ac:dyDescent="0.2">
      <c r="O827" s="431"/>
    </row>
    <row r="828" spans="15:15" x14ac:dyDescent="0.2">
      <c r="O828" s="431"/>
    </row>
    <row r="829" spans="15:15" x14ac:dyDescent="0.2">
      <c r="O829" s="431"/>
    </row>
    <row r="830" spans="15:15" x14ac:dyDescent="0.2">
      <c r="O830" s="431"/>
    </row>
    <row r="831" spans="15:15" x14ac:dyDescent="0.2">
      <c r="O831" s="431"/>
    </row>
    <row r="832" spans="15:15" x14ac:dyDescent="0.2">
      <c r="O832" s="431"/>
    </row>
    <row r="833" spans="15:15" x14ac:dyDescent="0.2">
      <c r="O833" s="431"/>
    </row>
    <row r="834" spans="15:15" x14ac:dyDescent="0.2">
      <c r="O834" s="431"/>
    </row>
    <row r="835" spans="15:15" x14ac:dyDescent="0.2">
      <c r="O835" s="431"/>
    </row>
    <row r="836" spans="15:15" x14ac:dyDescent="0.2">
      <c r="O836" s="431"/>
    </row>
    <row r="837" spans="15:15" x14ac:dyDescent="0.2">
      <c r="O837" s="431"/>
    </row>
    <row r="838" spans="15:15" x14ac:dyDescent="0.2">
      <c r="O838" s="431"/>
    </row>
    <row r="839" spans="15:15" x14ac:dyDescent="0.2">
      <c r="O839" s="431"/>
    </row>
    <row r="840" spans="15:15" x14ac:dyDescent="0.2">
      <c r="O840" s="431"/>
    </row>
    <row r="841" spans="15:15" x14ac:dyDescent="0.2">
      <c r="O841" s="431"/>
    </row>
    <row r="842" spans="15:15" x14ac:dyDescent="0.2">
      <c r="O842" s="431"/>
    </row>
    <row r="843" spans="15:15" x14ac:dyDescent="0.2">
      <c r="O843" s="431"/>
    </row>
    <row r="844" spans="15:15" x14ac:dyDescent="0.2">
      <c r="O844" s="431"/>
    </row>
    <row r="845" spans="15:15" x14ac:dyDescent="0.2">
      <c r="O845" s="431"/>
    </row>
    <row r="846" spans="15:15" x14ac:dyDescent="0.2">
      <c r="O846" s="431"/>
    </row>
    <row r="847" spans="15:15" x14ac:dyDescent="0.2">
      <c r="O847" s="431"/>
    </row>
    <row r="848" spans="15:15" x14ac:dyDescent="0.2">
      <c r="O848" s="431"/>
    </row>
    <row r="849" spans="15:15" x14ac:dyDescent="0.2">
      <c r="O849" s="431"/>
    </row>
    <row r="850" spans="15:15" x14ac:dyDescent="0.2">
      <c r="O850" s="431"/>
    </row>
    <row r="851" spans="15:15" x14ac:dyDescent="0.2">
      <c r="O851" s="431"/>
    </row>
    <row r="852" spans="15:15" x14ac:dyDescent="0.2">
      <c r="O852" s="431"/>
    </row>
    <row r="853" spans="15:15" x14ac:dyDescent="0.2">
      <c r="O853" s="431"/>
    </row>
    <row r="854" spans="15:15" x14ac:dyDescent="0.2">
      <c r="O854" s="431"/>
    </row>
    <row r="855" spans="15:15" x14ac:dyDescent="0.2">
      <c r="O855" s="431"/>
    </row>
    <row r="856" spans="15:15" x14ac:dyDescent="0.2">
      <c r="O856" s="431"/>
    </row>
    <row r="857" spans="15:15" x14ac:dyDescent="0.2">
      <c r="O857" s="431"/>
    </row>
    <row r="858" spans="15:15" x14ac:dyDescent="0.2">
      <c r="O858" s="431"/>
    </row>
    <row r="859" spans="15:15" x14ac:dyDescent="0.2">
      <c r="O859" s="431"/>
    </row>
    <row r="860" spans="15:15" x14ac:dyDescent="0.2">
      <c r="O860" s="431"/>
    </row>
    <row r="861" spans="15:15" x14ac:dyDescent="0.2">
      <c r="O861" s="431"/>
    </row>
    <row r="862" spans="15:15" x14ac:dyDescent="0.2">
      <c r="O862" s="431"/>
    </row>
    <row r="863" spans="15:15" x14ac:dyDescent="0.2">
      <c r="O863" s="431"/>
    </row>
    <row r="864" spans="15:15" x14ac:dyDescent="0.2">
      <c r="O864" s="431"/>
    </row>
    <row r="865" spans="15:15" x14ac:dyDescent="0.2">
      <c r="O865" s="431"/>
    </row>
    <row r="866" spans="15:15" x14ac:dyDescent="0.2">
      <c r="O866" s="431"/>
    </row>
    <row r="867" spans="15:15" x14ac:dyDescent="0.2">
      <c r="O867" s="431"/>
    </row>
    <row r="868" spans="15:15" x14ac:dyDescent="0.2">
      <c r="O868" s="431"/>
    </row>
    <row r="869" spans="15:15" x14ac:dyDescent="0.2">
      <c r="O869" s="431"/>
    </row>
    <row r="870" spans="15:15" x14ac:dyDescent="0.2">
      <c r="O870" s="431"/>
    </row>
    <row r="871" spans="15:15" x14ac:dyDescent="0.2">
      <c r="O871" s="431"/>
    </row>
    <row r="872" spans="15:15" x14ac:dyDescent="0.2">
      <c r="O872" s="431"/>
    </row>
    <row r="873" spans="15:15" x14ac:dyDescent="0.2">
      <c r="O873" s="431"/>
    </row>
    <row r="874" spans="15:15" x14ac:dyDescent="0.2">
      <c r="O874" s="431"/>
    </row>
    <row r="875" spans="15:15" x14ac:dyDescent="0.2">
      <c r="O875" s="431"/>
    </row>
    <row r="876" spans="15:15" x14ac:dyDescent="0.2">
      <c r="O876" s="431"/>
    </row>
    <row r="877" spans="15:15" x14ac:dyDescent="0.2">
      <c r="O877" s="431"/>
    </row>
    <row r="878" spans="15:15" x14ac:dyDescent="0.2">
      <c r="O878" s="431"/>
    </row>
    <row r="879" spans="15:15" x14ac:dyDescent="0.2">
      <c r="O879" s="431"/>
    </row>
    <row r="880" spans="15:15" x14ac:dyDescent="0.2">
      <c r="O880" s="431"/>
    </row>
    <row r="881" spans="15:15" x14ac:dyDescent="0.2">
      <c r="O881" s="431"/>
    </row>
    <row r="882" spans="15:15" x14ac:dyDescent="0.2">
      <c r="O882" s="431"/>
    </row>
    <row r="883" spans="15:15" x14ac:dyDescent="0.2">
      <c r="O883" s="431"/>
    </row>
    <row r="884" spans="15:15" x14ac:dyDescent="0.2">
      <c r="O884" s="431"/>
    </row>
    <row r="885" spans="15:15" x14ac:dyDescent="0.2">
      <c r="O885" s="431"/>
    </row>
    <row r="886" spans="15:15" x14ac:dyDescent="0.2">
      <c r="O886" s="431"/>
    </row>
    <row r="887" spans="15:15" x14ac:dyDescent="0.2">
      <c r="O887" s="431"/>
    </row>
    <row r="888" spans="15:15" x14ac:dyDescent="0.2">
      <c r="O888" s="431"/>
    </row>
    <row r="889" spans="15:15" x14ac:dyDescent="0.2">
      <c r="O889" s="431"/>
    </row>
    <row r="890" spans="15:15" x14ac:dyDescent="0.2">
      <c r="O890" s="431"/>
    </row>
    <row r="891" spans="15:15" x14ac:dyDescent="0.2">
      <c r="O891" s="431"/>
    </row>
    <row r="892" spans="15:15" x14ac:dyDescent="0.2">
      <c r="O892" s="431"/>
    </row>
    <row r="893" spans="15:15" x14ac:dyDescent="0.2">
      <c r="O893" s="431"/>
    </row>
    <row r="894" spans="15:15" x14ac:dyDescent="0.2">
      <c r="O894" s="431"/>
    </row>
    <row r="895" spans="15:15" x14ac:dyDescent="0.2">
      <c r="O895" s="431"/>
    </row>
    <row r="896" spans="15:15" x14ac:dyDescent="0.2">
      <c r="O896" s="431"/>
    </row>
    <row r="897" spans="15:15" x14ac:dyDescent="0.2">
      <c r="O897" s="431"/>
    </row>
    <row r="898" spans="15:15" x14ac:dyDescent="0.2">
      <c r="O898" s="431"/>
    </row>
    <row r="899" spans="15:15" x14ac:dyDescent="0.2">
      <c r="O899" s="431"/>
    </row>
    <row r="900" spans="15:15" x14ac:dyDescent="0.2">
      <c r="O900" s="431"/>
    </row>
    <row r="901" spans="15:15" x14ac:dyDescent="0.2">
      <c r="O901" s="431"/>
    </row>
    <row r="902" spans="15:15" x14ac:dyDescent="0.2">
      <c r="O902" s="431"/>
    </row>
    <row r="903" spans="15:15" x14ac:dyDescent="0.2">
      <c r="O903" s="431"/>
    </row>
    <row r="904" spans="15:15" x14ac:dyDescent="0.2">
      <c r="O904" s="431"/>
    </row>
    <row r="905" spans="15:15" x14ac:dyDescent="0.2">
      <c r="O905" s="431"/>
    </row>
    <row r="906" spans="15:15" x14ac:dyDescent="0.2">
      <c r="O906" s="431"/>
    </row>
    <row r="907" spans="15:15" x14ac:dyDescent="0.2">
      <c r="O907" s="431"/>
    </row>
    <row r="908" spans="15:15" x14ac:dyDescent="0.2">
      <c r="O908" s="431"/>
    </row>
    <row r="909" spans="15:15" x14ac:dyDescent="0.2">
      <c r="O909" s="431"/>
    </row>
    <row r="910" spans="15:15" x14ac:dyDescent="0.2">
      <c r="O910" s="431"/>
    </row>
    <row r="911" spans="15:15" x14ac:dyDescent="0.2">
      <c r="O911" s="431"/>
    </row>
    <row r="912" spans="15:15" x14ac:dyDescent="0.2">
      <c r="O912" s="431"/>
    </row>
    <row r="913" spans="15:15" x14ac:dyDescent="0.2">
      <c r="O913" s="431"/>
    </row>
    <row r="914" spans="15:15" x14ac:dyDescent="0.2">
      <c r="O914" s="431"/>
    </row>
    <row r="915" spans="15:15" x14ac:dyDescent="0.2">
      <c r="O915" s="431"/>
    </row>
    <row r="916" spans="15:15" x14ac:dyDescent="0.2">
      <c r="O916" s="431"/>
    </row>
    <row r="917" spans="15:15" x14ac:dyDescent="0.2">
      <c r="O917" s="431"/>
    </row>
    <row r="918" spans="15:15" x14ac:dyDescent="0.2">
      <c r="O918" s="431"/>
    </row>
    <row r="919" spans="15:15" x14ac:dyDescent="0.2">
      <c r="O919" s="431"/>
    </row>
    <row r="920" spans="15:15" x14ac:dyDescent="0.2">
      <c r="O920" s="431"/>
    </row>
    <row r="921" spans="15:15" x14ac:dyDescent="0.2">
      <c r="O921" s="431"/>
    </row>
    <row r="922" spans="15:15" x14ac:dyDescent="0.2">
      <c r="O922" s="431"/>
    </row>
    <row r="923" spans="15:15" x14ac:dyDescent="0.2">
      <c r="O923" s="431"/>
    </row>
    <row r="924" spans="15:15" x14ac:dyDescent="0.2">
      <c r="O924" s="431"/>
    </row>
    <row r="925" spans="15:15" x14ac:dyDescent="0.2">
      <c r="O925" s="431"/>
    </row>
    <row r="926" spans="15:15" x14ac:dyDescent="0.2">
      <c r="O926" s="431"/>
    </row>
    <row r="927" spans="15:15" x14ac:dyDescent="0.2">
      <c r="O927" s="431"/>
    </row>
    <row r="928" spans="15:15" x14ac:dyDescent="0.2">
      <c r="O928" s="431"/>
    </row>
    <row r="929" spans="15:15" x14ac:dyDescent="0.2">
      <c r="O929" s="431"/>
    </row>
    <row r="930" spans="15:15" x14ac:dyDescent="0.2">
      <c r="O930" s="431"/>
    </row>
    <row r="931" spans="15:15" x14ac:dyDescent="0.2">
      <c r="O931" s="431"/>
    </row>
    <row r="932" spans="15:15" x14ac:dyDescent="0.2">
      <c r="O932" s="431"/>
    </row>
    <row r="933" spans="15:15" x14ac:dyDescent="0.2">
      <c r="O933" s="431"/>
    </row>
    <row r="934" spans="15:15" x14ac:dyDescent="0.2">
      <c r="O934" s="431"/>
    </row>
    <row r="935" spans="15:15" x14ac:dyDescent="0.2">
      <c r="O935" s="431"/>
    </row>
    <row r="936" spans="15:15" x14ac:dyDescent="0.2">
      <c r="O936" s="431"/>
    </row>
    <row r="937" spans="15:15" x14ac:dyDescent="0.2">
      <c r="O937" s="431"/>
    </row>
    <row r="938" spans="15:15" x14ac:dyDescent="0.2">
      <c r="O938" s="431"/>
    </row>
    <row r="939" spans="15:15" x14ac:dyDescent="0.2">
      <c r="O939" s="431"/>
    </row>
    <row r="940" spans="15:15" x14ac:dyDescent="0.2">
      <c r="O940" s="431"/>
    </row>
    <row r="941" spans="15:15" x14ac:dyDescent="0.2">
      <c r="O941" s="431"/>
    </row>
    <row r="942" spans="15:15" x14ac:dyDescent="0.2">
      <c r="O942" s="431"/>
    </row>
    <row r="943" spans="15:15" x14ac:dyDescent="0.2">
      <c r="O943" s="431"/>
    </row>
    <row r="944" spans="15:15" x14ac:dyDescent="0.2">
      <c r="O944" s="431"/>
    </row>
    <row r="945" spans="15:15" x14ac:dyDescent="0.2">
      <c r="O945" s="431"/>
    </row>
    <row r="946" spans="15:15" x14ac:dyDescent="0.2">
      <c r="O946" s="431"/>
    </row>
    <row r="947" spans="15:15" x14ac:dyDescent="0.2">
      <c r="O947" s="431"/>
    </row>
    <row r="948" spans="15:15" x14ac:dyDescent="0.2">
      <c r="O948" s="431"/>
    </row>
    <row r="949" spans="15:15" x14ac:dyDescent="0.2">
      <c r="O949" s="431"/>
    </row>
    <row r="950" spans="15:15" x14ac:dyDescent="0.2">
      <c r="O950" s="431"/>
    </row>
    <row r="951" spans="15:15" x14ac:dyDescent="0.2">
      <c r="O951" s="431"/>
    </row>
    <row r="952" spans="15:15" x14ac:dyDescent="0.2">
      <c r="O952" s="431"/>
    </row>
    <row r="953" spans="15:15" x14ac:dyDescent="0.2">
      <c r="O953" s="431"/>
    </row>
    <row r="954" spans="15:15" x14ac:dyDescent="0.2">
      <c r="O954" s="431"/>
    </row>
    <row r="955" spans="15:15" x14ac:dyDescent="0.2">
      <c r="O955" s="431"/>
    </row>
    <row r="956" spans="15:15" x14ac:dyDescent="0.2">
      <c r="O956" s="431"/>
    </row>
    <row r="957" spans="15:15" x14ac:dyDescent="0.2">
      <c r="O957" s="431"/>
    </row>
    <row r="958" spans="15:15" x14ac:dyDescent="0.2">
      <c r="O958" s="431"/>
    </row>
    <row r="959" spans="15:15" x14ac:dyDescent="0.2">
      <c r="O959" s="431"/>
    </row>
    <row r="960" spans="15:15" x14ac:dyDescent="0.2">
      <c r="O960" s="431"/>
    </row>
    <row r="961" spans="15:15" x14ac:dyDescent="0.2">
      <c r="O961" s="431"/>
    </row>
    <row r="962" spans="15:15" x14ac:dyDescent="0.2">
      <c r="O962" s="431"/>
    </row>
    <row r="963" spans="15:15" x14ac:dyDescent="0.2">
      <c r="O963" s="431"/>
    </row>
    <row r="964" spans="15:15" x14ac:dyDescent="0.2">
      <c r="O964" s="431"/>
    </row>
    <row r="965" spans="15:15" x14ac:dyDescent="0.2">
      <c r="O965" s="431"/>
    </row>
    <row r="966" spans="15:15" x14ac:dyDescent="0.2">
      <c r="O966" s="431"/>
    </row>
    <row r="967" spans="15:15" x14ac:dyDescent="0.2">
      <c r="O967" s="431"/>
    </row>
    <row r="968" spans="15:15" x14ac:dyDescent="0.2">
      <c r="O968" s="431"/>
    </row>
    <row r="969" spans="15:15" x14ac:dyDescent="0.2">
      <c r="O969" s="431"/>
    </row>
    <row r="970" spans="15:15" x14ac:dyDescent="0.2">
      <c r="O970" s="431"/>
    </row>
    <row r="971" spans="15:15" x14ac:dyDescent="0.2">
      <c r="O971" s="431"/>
    </row>
    <row r="972" spans="15:15" x14ac:dyDescent="0.2">
      <c r="O972" s="431"/>
    </row>
    <row r="973" spans="15:15" x14ac:dyDescent="0.2">
      <c r="O973" s="431"/>
    </row>
    <row r="974" spans="15:15" x14ac:dyDescent="0.2">
      <c r="O974" s="431"/>
    </row>
    <row r="975" spans="15:15" x14ac:dyDescent="0.2">
      <c r="O975" s="431"/>
    </row>
    <row r="976" spans="15:15" x14ac:dyDescent="0.2">
      <c r="O976" s="431"/>
    </row>
    <row r="977" spans="15:15" x14ac:dyDescent="0.2">
      <c r="O977" s="431"/>
    </row>
    <row r="978" spans="15:15" x14ac:dyDescent="0.2">
      <c r="O978" s="431"/>
    </row>
    <row r="979" spans="15:15" x14ac:dyDescent="0.2">
      <c r="O979" s="431"/>
    </row>
    <row r="980" spans="15:15" x14ac:dyDescent="0.2">
      <c r="O980" s="431"/>
    </row>
    <row r="981" spans="15:15" x14ac:dyDescent="0.2">
      <c r="O981" s="431"/>
    </row>
    <row r="982" spans="15:15" x14ac:dyDescent="0.2">
      <c r="O982" s="431"/>
    </row>
    <row r="983" spans="15:15" x14ac:dyDescent="0.2">
      <c r="O983" s="431"/>
    </row>
    <row r="984" spans="15:15" x14ac:dyDescent="0.2">
      <c r="O984" s="431"/>
    </row>
    <row r="985" spans="15:15" x14ac:dyDescent="0.2">
      <c r="O985" s="431"/>
    </row>
    <row r="986" spans="15:15" x14ac:dyDescent="0.2">
      <c r="O986" s="431"/>
    </row>
    <row r="987" spans="15:15" x14ac:dyDescent="0.2">
      <c r="O987" s="431"/>
    </row>
    <row r="988" spans="15:15" x14ac:dyDescent="0.2">
      <c r="O988" s="431"/>
    </row>
    <row r="989" spans="15:15" x14ac:dyDescent="0.2">
      <c r="O989" s="431"/>
    </row>
    <row r="990" spans="15:15" x14ac:dyDescent="0.2">
      <c r="O990" s="431"/>
    </row>
    <row r="991" spans="15:15" x14ac:dyDescent="0.2">
      <c r="O991" s="431"/>
    </row>
    <row r="992" spans="15:15" x14ac:dyDescent="0.2">
      <c r="O992" s="431"/>
    </row>
    <row r="993" spans="15:15" x14ac:dyDescent="0.2">
      <c r="O993" s="431"/>
    </row>
    <row r="994" spans="15:15" x14ac:dyDescent="0.2">
      <c r="O994" s="431"/>
    </row>
    <row r="995" spans="15:15" x14ac:dyDescent="0.2">
      <c r="O995" s="431"/>
    </row>
    <row r="996" spans="15:15" x14ac:dyDescent="0.2">
      <c r="O996" s="431"/>
    </row>
    <row r="997" spans="15:15" x14ac:dyDescent="0.2">
      <c r="O997" s="431"/>
    </row>
    <row r="998" spans="15:15" x14ac:dyDescent="0.2">
      <c r="O998" s="431"/>
    </row>
    <row r="999" spans="15:15" x14ac:dyDescent="0.2">
      <c r="O999" s="431"/>
    </row>
    <row r="1000" spans="15:15" x14ac:dyDescent="0.2">
      <c r="O1000" s="431"/>
    </row>
    <row r="1001" spans="15:15" x14ac:dyDescent="0.2">
      <c r="O1001" s="431"/>
    </row>
    <row r="1002" spans="15:15" x14ac:dyDescent="0.2">
      <c r="O1002" s="431"/>
    </row>
    <row r="1003" spans="15:15" x14ac:dyDescent="0.2">
      <c r="O1003" s="431"/>
    </row>
    <row r="1004" spans="15:15" x14ac:dyDescent="0.2">
      <c r="O1004" s="431"/>
    </row>
    <row r="1005" spans="15:15" x14ac:dyDescent="0.2">
      <c r="O1005" s="431"/>
    </row>
    <row r="1006" spans="15:15" x14ac:dyDescent="0.2">
      <c r="O1006" s="431"/>
    </row>
    <row r="1007" spans="15:15" x14ac:dyDescent="0.2">
      <c r="O1007" s="431"/>
    </row>
    <row r="1008" spans="15:15" x14ac:dyDescent="0.2">
      <c r="O1008" s="431"/>
    </row>
    <row r="1009" spans="15:15" x14ac:dyDescent="0.2">
      <c r="O1009" s="431"/>
    </row>
    <row r="1010" spans="15:15" x14ac:dyDescent="0.2">
      <c r="O1010" s="431"/>
    </row>
    <row r="1011" spans="15:15" x14ac:dyDescent="0.2">
      <c r="O1011" s="431"/>
    </row>
    <row r="1012" spans="15:15" x14ac:dyDescent="0.2">
      <c r="O1012" s="431"/>
    </row>
    <row r="1013" spans="15:15" x14ac:dyDescent="0.2">
      <c r="O1013" s="431"/>
    </row>
    <row r="1014" spans="15:15" x14ac:dyDescent="0.2">
      <c r="O1014" s="431"/>
    </row>
    <row r="1015" spans="15:15" x14ac:dyDescent="0.2">
      <c r="O1015" s="431"/>
    </row>
    <row r="1016" spans="15:15" x14ac:dyDescent="0.2">
      <c r="O1016" s="431"/>
    </row>
    <row r="1017" spans="15:15" x14ac:dyDescent="0.2">
      <c r="O1017" s="431"/>
    </row>
    <row r="1018" spans="15:15" x14ac:dyDescent="0.2">
      <c r="O1018" s="431"/>
    </row>
    <row r="1019" spans="15:15" x14ac:dyDescent="0.2">
      <c r="O1019" s="431"/>
    </row>
    <row r="1020" spans="15:15" x14ac:dyDescent="0.2">
      <c r="O1020" s="431"/>
    </row>
    <row r="1021" spans="15:15" x14ac:dyDescent="0.2">
      <c r="O1021" s="431"/>
    </row>
    <row r="1022" spans="15:15" x14ac:dyDescent="0.2">
      <c r="O1022" s="431"/>
    </row>
    <row r="1023" spans="15:15" x14ac:dyDescent="0.2">
      <c r="O1023" s="431"/>
    </row>
    <row r="1024" spans="15:15" x14ac:dyDescent="0.2">
      <c r="O1024" s="431"/>
    </row>
    <row r="1025" spans="15:15" x14ac:dyDescent="0.2">
      <c r="O1025" s="431"/>
    </row>
    <row r="1026" spans="15:15" x14ac:dyDescent="0.2">
      <c r="O1026" s="431"/>
    </row>
    <row r="1027" spans="15:15" x14ac:dyDescent="0.2">
      <c r="O1027" s="431"/>
    </row>
    <row r="1028" spans="15:15" x14ac:dyDescent="0.2">
      <c r="O1028" s="431"/>
    </row>
    <row r="1029" spans="15:15" x14ac:dyDescent="0.2">
      <c r="O1029" s="431"/>
    </row>
    <row r="1030" spans="15:15" x14ac:dyDescent="0.2">
      <c r="O1030" s="431"/>
    </row>
    <row r="1031" spans="15:15" x14ac:dyDescent="0.2">
      <c r="O1031" s="431"/>
    </row>
    <row r="1032" spans="15:15" x14ac:dyDescent="0.2">
      <c r="O1032" s="431"/>
    </row>
    <row r="1033" spans="15:15" x14ac:dyDescent="0.2">
      <c r="O1033" s="431"/>
    </row>
    <row r="1034" spans="15:15" x14ac:dyDescent="0.2">
      <c r="O1034" s="431"/>
    </row>
    <row r="1035" spans="15:15" x14ac:dyDescent="0.2">
      <c r="O1035" s="431"/>
    </row>
    <row r="1036" spans="15:15" x14ac:dyDescent="0.2">
      <c r="O1036" s="431"/>
    </row>
    <row r="1037" spans="15:15" x14ac:dyDescent="0.2">
      <c r="O1037" s="431"/>
    </row>
    <row r="1038" spans="15:15" x14ac:dyDescent="0.2">
      <c r="O1038" s="431"/>
    </row>
    <row r="1039" spans="15:15" x14ac:dyDescent="0.2">
      <c r="O1039" s="431"/>
    </row>
    <row r="1040" spans="15:15" x14ac:dyDescent="0.2">
      <c r="O1040" s="431"/>
    </row>
    <row r="1041" spans="15:15" x14ac:dyDescent="0.2">
      <c r="O1041" s="431"/>
    </row>
    <row r="1042" spans="15:15" x14ac:dyDescent="0.2">
      <c r="O1042" s="431"/>
    </row>
    <row r="1043" spans="15:15" x14ac:dyDescent="0.2">
      <c r="O1043" s="431"/>
    </row>
    <row r="1044" spans="15:15" x14ac:dyDescent="0.2">
      <c r="O1044" s="431"/>
    </row>
    <row r="1045" spans="15:15" x14ac:dyDescent="0.2">
      <c r="O1045" s="431"/>
    </row>
    <row r="1046" spans="15:15" x14ac:dyDescent="0.2">
      <c r="O1046" s="431"/>
    </row>
    <row r="1047" spans="15:15" x14ac:dyDescent="0.2">
      <c r="O1047" s="431"/>
    </row>
    <row r="1048" spans="15:15" x14ac:dyDescent="0.2">
      <c r="O1048" s="431"/>
    </row>
    <row r="1049" spans="15:15" x14ac:dyDescent="0.2">
      <c r="O1049" s="431"/>
    </row>
    <row r="1050" spans="15:15" x14ac:dyDescent="0.2">
      <c r="O1050" s="431"/>
    </row>
    <row r="1051" spans="15:15" x14ac:dyDescent="0.2">
      <c r="O1051" s="431"/>
    </row>
    <row r="1052" spans="15:15" x14ac:dyDescent="0.2">
      <c r="O1052" s="431"/>
    </row>
    <row r="1053" spans="15:15" x14ac:dyDescent="0.2">
      <c r="O1053" s="431"/>
    </row>
  </sheetData>
  <mergeCells count="31">
    <mergeCell ref="N1:O1"/>
    <mergeCell ref="A5:O5"/>
    <mergeCell ref="M12:M14"/>
    <mergeCell ref="H12:H14"/>
    <mergeCell ref="G12:G14"/>
    <mergeCell ref="A6:O6"/>
    <mergeCell ref="O12:O14"/>
    <mergeCell ref="A10:O10"/>
    <mergeCell ref="A11:O11"/>
    <mergeCell ref="N2:O2"/>
    <mergeCell ref="A12:A14"/>
    <mergeCell ref="B12:B14"/>
    <mergeCell ref="K12:L14"/>
    <mergeCell ref="N12:N14"/>
    <mergeCell ref="C12:F13"/>
    <mergeCell ref="I12:J13"/>
    <mergeCell ref="M15:M20"/>
    <mergeCell ref="O15:O19"/>
    <mergeCell ref="G15:G20"/>
    <mergeCell ref="E15:E19"/>
    <mergeCell ref="A28:G28"/>
    <mergeCell ref="A24:B24"/>
    <mergeCell ref="A15:A20"/>
    <mergeCell ref="D15:D19"/>
    <mergeCell ref="B15:B20"/>
    <mergeCell ref="N15:N20"/>
    <mergeCell ref="I15:I19"/>
    <mergeCell ref="J15:J17"/>
    <mergeCell ref="C15:C20"/>
    <mergeCell ref="H15:H20"/>
    <mergeCell ref="F15:F19"/>
  </mergeCells>
  <phoneticPr fontId="0" type="noConversion"/>
  <printOptions horizontalCentered="1" verticalCentered="1"/>
  <pageMargins left="0.19685039370078741" right="0.39370078740157483" top="0.23622047244094491" bottom="0.23622047244094491" header="0.19685039370078741" footer="0.23622047244094491"/>
  <pageSetup scale="55"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zoomScale="80" zoomScaleNormal="80" workbookViewId="0">
      <pane ySplit="5" topLeftCell="A6" activePane="bottomLeft" state="frozen"/>
      <selection pane="bottomLeft" activeCell="K6" sqref="K6"/>
    </sheetView>
  </sheetViews>
  <sheetFormatPr baseColWidth="10" defaultRowHeight="15" x14ac:dyDescent="0.25"/>
  <cols>
    <col min="1" max="1" width="32.7109375" style="71" customWidth="1"/>
    <col min="2" max="2" width="14.140625" style="76" customWidth="1"/>
    <col min="3" max="3" width="25.140625" style="71" customWidth="1"/>
    <col min="4" max="4" width="21.140625" style="71" customWidth="1"/>
    <col min="5" max="5" width="78.85546875" style="71" customWidth="1"/>
    <col min="6" max="16384" width="11.42578125" style="71"/>
  </cols>
  <sheetData>
    <row r="1" spans="1:5" ht="18.75" x14ac:dyDescent="0.3">
      <c r="A1" s="287" t="s">
        <v>49</v>
      </c>
      <c r="B1" s="288"/>
      <c r="C1" s="288"/>
      <c r="D1" s="288"/>
      <c r="E1" s="289"/>
    </row>
    <row r="2" spans="1:5" ht="18.75" x14ac:dyDescent="0.3">
      <c r="A2" s="290" t="s">
        <v>50</v>
      </c>
      <c r="B2" s="291"/>
      <c r="C2" s="291"/>
      <c r="D2" s="291"/>
      <c r="E2" s="292"/>
    </row>
    <row r="3" spans="1:5" ht="19.5" thickBot="1" x14ac:dyDescent="0.35">
      <c r="A3" s="293" t="s">
        <v>126</v>
      </c>
      <c r="B3" s="294"/>
      <c r="C3" s="294"/>
      <c r="D3" s="294"/>
      <c r="E3" s="295"/>
    </row>
    <row r="4" spans="1:5" ht="19.5" thickBot="1" x14ac:dyDescent="0.35">
      <c r="A4" s="296" t="s">
        <v>51</v>
      </c>
      <c r="B4" s="297"/>
      <c r="C4" s="297"/>
      <c r="D4" s="297"/>
      <c r="E4" s="298"/>
    </row>
    <row r="5" spans="1:5" ht="57" thickBot="1" x14ac:dyDescent="0.3">
      <c r="A5" s="123" t="s">
        <v>52</v>
      </c>
      <c r="B5" s="123" t="s">
        <v>53</v>
      </c>
      <c r="C5" s="124" t="s">
        <v>54</v>
      </c>
      <c r="D5" s="124" t="s">
        <v>55</v>
      </c>
      <c r="E5" s="124" t="s">
        <v>56</v>
      </c>
    </row>
    <row r="6" spans="1:5" ht="338.25" thickBot="1" x14ac:dyDescent="0.3">
      <c r="A6" s="119" t="s">
        <v>107</v>
      </c>
      <c r="B6" s="120">
        <v>0.99560000000000004</v>
      </c>
      <c r="C6" s="121" t="s">
        <v>57</v>
      </c>
      <c r="D6" s="121" t="s">
        <v>58</v>
      </c>
      <c r="E6" s="122" t="s">
        <v>59</v>
      </c>
    </row>
    <row r="7" spans="1:5" ht="32.25" customHeight="1" thickBot="1" x14ac:dyDescent="0.3">
      <c r="A7" s="72"/>
      <c r="B7" s="73"/>
      <c r="C7" s="74"/>
      <c r="D7" s="75"/>
      <c r="E7" s="74"/>
    </row>
  </sheetData>
  <mergeCells count="4">
    <mergeCell ref="A1:E1"/>
    <mergeCell ref="A2:E2"/>
    <mergeCell ref="A3:E3"/>
    <mergeCell ref="A4:E4"/>
  </mergeCells>
  <printOptions horizontalCentered="1" verticalCentered="1"/>
  <pageMargins left="0.19685039370078741" right="0.19685039370078741" top="0.43307086614173229" bottom="0.39370078740157483" header="0.31496062992125984" footer="0.31496062992125984"/>
  <pageSetup scale="7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31"/>
  <sheetViews>
    <sheetView workbookViewId="0">
      <selection activeCell="S12" sqref="S12"/>
    </sheetView>
  </sheetViews>
  <sheetFormatPr baseColWidth="10" defaultRowHeight="12.75" x14ac:dyDescent="0.2"/>
  <cols>
    <col min="1" max="1" width="16.85546875" customWidth="1"/>
    <col min="2" max="2" width="21.42578125" customWidth="1"/>
    <col min="3" max="3" width="1.5703125" customWidth="1"/>
    <col min="5" max="5" width="4.5703125" customWidth="1"/>
    <col min="7" max="7" width="9.140625" customWidth="1"/>
    <col min="8" max="8" width="9.28515625" customWidth="1"/>
    <col min="9" max="9" width="15" customWidth="1"/>
    <col min="10" max="10" width="18.85546875" customWidth="1"/>
    <col min="13" max="13" width="6.85546875" customWidth="1"/>
    <col min="14" max="14" width="7.85546875" customWidth="1"/>
    <col min="15" max="15" width="6.85546875" customWidth="1"/>
  </cols>
  <sheetData>
    <row r="2" spans="1:15" ht="18.75" x14ac:dyDescent="0.2">
      <c r="A2" s="306" t="s">
        <v>67</v>
      </c>
      <c r="B2" s="306"/>
      <c r="C2" s="306"/>
      <c r="D2" s="306"/>
      <c r="E2" s="306"/>
      <c r="F2" s="306"/>
      <c r="G2" s="306"/>
      <c r="H2" s="306"/>
      <c r="I2" s="306"/>
      <c r="J2" s="306"/>
      <c r="K2" s="306"/>
      <c r="L2" s="306"/>
      <c r="M2" s="306"/>
      <c r="N2" s="306"/>
      <c r="O2" s="306"/>
    </row>
    <row r="3" spans="1:15" ht="18.75" x14ac:dyDescent="0.3">
      <c r="A3" s="307" t="s">
        <v>116</v>
      </c>
      <c r="B3" s="307"/>
      <c r="C3" s="307"/>
      <c r="D3" s="307"/>
      <c r="E3" s="307"/>
      <c r="F3" s="307"/>
      <c r="G3" s="307"/>
      <c r="H3" s="307"/>
      <c r="I3" s="307"/>
      <c r="J3" s="307"/>
      <c r="K3" s="307"/>
      <c r="L3" s="307"/>
      <c r="M3" s="307"/>
      <c r="N3" s="307"/>
      <c r="O3" s="307"/>
    </row>
    <row r="4" spans="1:15" ht="18.75" x14ac:dyDescent="0.3">
      <c r="A4" s="84"/>
      <c r="B4" s="84"/>
      <c r="C4" s="84"/>
      <c r="D4" s="84"/>
      <c r="E4" s="84"/>
      <c r="F4" s="84"/>
      <c r="G4" s="84"/>
      <c r="H4" s="84"/>
      <c r="I4" s="84"/>
      <c r="J4" s="84"/>
      <c r="K4" s="84"/>
      <c r="L4" s="84"/>
      <c r="M4" s="84"/>
      <c r="N4" s="84"/>
      <c r="O4" s="84"/>
    </row>
    <row r="5" spans="1:15" ht="19.5" customHeight="1" x14ac:dyDescent="0.2">
      <c r="A5" s="85"/>
      <c r="B5" s="85"/>
      <c r="C5" s="85"/>
      <c r="D5" s="85"/>
      <c r="E5" s="85"/>
      <c r="F5" s="85"/>
      <c r="G5" s="85"/>
      <c r="H5" s="85"/>
      <c r="I5" s="85"/>
      <c r="J5" s="85"/>
      <c r="K5" s="85"/>
      <c r="L5" s="85"/>
      <c r="M5" s="85"/>
      <c r="N5" s="85"/>
      <c r="O5" s="85"/>
    </row>
    <row r="6" spans="1:15" ht="15" x14ac:dyDescent="0.25">
      <c r="A6" s="86"/>
      <c r="B6" s="86"/>
      <c r="C6" s="86"/>
      <c r="D6" s="86"/>
      <c r="E6" s="87"/>
      <c r="F6" s="88"/>
      <c r="G6" s="89"/>
      <c r="H6" s="89"/>
      <c r="I6" s="89"/>
      <c r="J6" s="89"/>
      <c r="K6" s="89"/>
      <c r="L6" s="308" t="s">
        <v>68</v>
      </c>
      <c r="M6" s="308"/>
      <c r="N6" s="309">
        <v>43451</v>
      </c>
      <c r="O6" s="309"/>
    </row>
    <row r="7" spans="1:15" x14ac:dyDescent="0.2">
      <c r="A7" s="89"/>
      <c r="B7" s="89"/>
      <c r="C7" s="89"/>
      <c r="D7" s="89"/>
      <c r="E7" s="89"/>
      <c r="F7" s="89"/>
      <c r="G7" s="89"/>
      <c r="H7" s="89"/>
      <c r="I7" s="89"/>
      <c r="J7" s="89"/>
      <c r="K7" s="89"/>
      <c r="L7" s="89"/>
      <c r="M7" s="89"/>
      <c r="N7" s="89"/>
      <c r="O7" s="89"/>
    </row>
    <row r="8" spans="1:15" ht="15.75" x14ac:dyDescent="0.25">
      <c r="A8" s="301" t="s">
        <v>69</v>
      </c>
      <c r="B8" s="301"/>
      <c r="C8" s="301"/>
      <c r="D8" s="301"/>
      <c r="E8" s="301"/>
      <c r="F8" s="301"/>
      <c r="G8" s="301"/>
      <c r="H8" s="90"/>
      <c r="I8" s="301" t="s">
        <v>70</v>
      </c>
      <c r="J8" s="301"/>
      <c r="K8" s="301"/>
      <c r="L8" s="301"/>
      <c r="M8" s="301"/>
      <c r="N8" s="301"/>
      <c r="O8" s="301"/>
    </row>
    <row r="9" spans="1:15" ht="15.75" x14ac:dyDescent="0.25">
      <c r="A9" s="301" t="s">
        <v>71</v>
      </c>
      <c r="B9" s="301"/>
      <c r="C9" s="301"/>
      <c r="D9" s="301"/>
      <c r="E9" s="301"/>
      <c r="F9" s="301"/>
      <c r="G9" s="301"/>
      <c r="H9" s="90"/>
      <c r="I9" s="301" t="s">
        <v>72</v>
      </c>
      <c r="J9" s="301"/>
      <c r="K9" s="301"/>
      <c r="L9" s="301"/>
      <c r="M9" s="301"/>
      <c r="N9" s="301"/>
      <c r="O9" s="301"/>
    </row>
    <row r="10" spans="1:15" ht="16.5" thickBot="1" x14ac:dyDescent="0.3">
      <c r="A10" s="91"/>
      <c r="B10" s="91"/>
      <c r="C10" s="91"/>
      <c r="D10" s="91"/>
      <c r="E10" s="91"/>
      <c r="F10" s="91"/>
      <c r="G10" s="89"/>
      <c r="H10" s="89"/>
      <c r="I10" s="89"/>
      <c r="J10" s="89"/>
      <c r="K10" s="89"/>
      <c r="L10" s="89"/>
      <c r="M10" s="89"/>
      <c r="N10" s="89"/>
      <c r="O10" s="89"/>
    </row>
    <row r="11" spans="1:15" ht="24.75" customHeight="1" x14ac:dyDescent="0.35">
      <c r="A11" s="302" t="s">
        <v>110</v>
      </c>
      <c r="B11" s="303"/>
      <c r="C11" s="303"/>
      <c r="D11" s="303"/>
      <c r="E11" s="303"/>
      <c r="F11" s="303"/>
      <c r="G11" s="92"/>
      <c r="H11" s="89"/>
      <c r="I11" s="302" t="s">
        <v>110</v>
      </c>
      <c r="J11" s="303"/>
      <c r="K11" s="303"/>
      <c r="L11" s="303"/>
      <c r="M11" s="303"/>
      <c r="N11" s="303"/>
      <c r="O11" s="92"/>
    </row>
    <row r="12" spans="1:15" ht="13.5" customHeight="1" x14ac:dyDescent="0.2">
      <c r="A12" s="93"/>
      <c r="B12" s="94"/>
      <c r="C12" s="94"/>
      <c r="D12" s="94"/>
      <c r="E12" s="94"/>
      <c r="F12" s="94"/>
      <c r="G12" s="95"/>
      <c r="H12" s="89"/>
      <c r="I12" s="93"/>
      <c r="J12" s="94"/>
      <c r="K12" s="94"/>
      <c r="L12" s="94"/>
      <c r="M12" s="94"/>
      <c r="N12" s="94"/>
      <c r="O12" s="95"/>
    </row>
    <row r="13" spans="1:15" ht="13.5" customHeight="1" x14ac:dyDescent="0.25">
      <c r="A13" s="96" t="s">
        <v>73</v>
      </c>
      <c r="B13" s="94"/>
      <c r="C13" s="94"/>
      <c r="D13" s="94"/>
      <c r="E13" s="94"/>
      <c r="F13" s="94"/>
      <c r="G13" s="95"/>
      <c r="H13" s="89"/>
      <c r="I13" s="96" t="s">
        <v>73</v>
      </c>
      <c r="J13" s="94"/>
      <c r="K13" s="94"/>
      <c r="L13" s="94"/>
      <c r="M13" s="94"/>
      <c r="N13" s="94"/>
      <c r="O13" s="95"/>
    </row>
    <row r="14" spans="1:15" ht="15.75" customHeight="1" x14ac:dyDescent="0.2">
      <c r="A14" s="97"/>
      <c r="B14" s="94"/>
      <c r="C14" s="94"/>
      <c r="D14" s="94"/>
      <c r="E14" s="94"/>
      <c r="F14" s="94"/>
      <c r="G14" s="95"/>
      <c r="H14" s="89"/>
      <c r="I14" s="97"/>
      <c r="J14" s="94"/>
      <c r="K14" s="94"/>
      <c r="L14" s="94"/>
      <c r="M14" s="94"/>
      <c r="N14" s="94"/>
      <c r="O14" s="95"/>
    </row>
    <row r="15" spans="1:15" ht="14.25" customHeight="1" x14ac:dyDescent="0.2">
      <c r="A15" s="156" t="s">
        <v>119</v>
      </c>
      <c r="B15" s="94"/>
      <c r="C15" s="94"/>
      <c r="D15" s="99">
        <v>177</v>
      </c>
      <c r="E15" s="94"/>
      <c r="F15" s="94"/>
      <c r="G15" s="95"/>
      <c r="H15" s="89"/>
      <c r="I15" s="156" t="s">
        <v>121</v>
      </c>
      <c r="J15" s="94"/>
      <c r="K15" s="94"/>
      <c r="L15" s="99">
        <v>18</v>
      </c>
      <c r="M15" s="94"/>
      <c r="N15" s="94"/>
      <c r="O15" s="95"/>
    </row>
    <row r="16" spans="1:15" ht="13.5" customHeight="1" thickBot="1" x14ac:dyDescent="0.25">
      <c r="A16" s="157" t="s">
        <v>120</v>
      </c>
      <c r="B16" s="100"/>
      <c r="C16" s="94"/>
      <c r="D16" s="101">
        <v>50</v>
      </c>
      <c r="E16" s="94"/>
      <c r="F16" s="94"/>
      <c r="G16" s="95"/>
      <c r="H16" s="89"/>
      <c r="I16" s="157" t="s">
        <v>120</v>
      </c>
      <c r="J16" s="100"/>
      <c r="K16" s="94"/>
      <c r="L16" s="101">
        <v>50</v>
      </c>
      <c r="M16" s="94"/>
      <c r="N16" s="94"/>
      <c r="O16" s="95"/>
    </row>
    <row r="17" spans="1:15" ht="13.5" thickTop="1" x14ac:dyDescent="0.2">
      <c r="A17" s="102" t="s">
        <v>74</v>
      </c>
      <c r="B17" s="103"/>
      <c r="C17" s="103"/>
      <c r="D17" s="104">
        <v>227</v>
      </c>
      <c r="E17" s="94"/>
      <c r="F17" s="94"/>
      <c r="G17" s="95"/>
      <c r="H17" s="89"/>
      <c r="I17" s="102" t="s">
        <v>74</v>
      </c>
      <c r="J17" s="103"/>
      <c r="K17" s="103"/>
      <c r="L17" s="104">
        <v>68</v>
      </c>
      <c r="M17" s="94"/>
      <c r="N17" s="94"/>
      <c r="O17" s="95"/>
    </row>
    <row r="18" spans="1:15" x14ac:dyDescent="0.2">
      <c r="A18" s="93"/>
      <c r="B18" s="94"/>
      <c r="C18" s="94"/>
      <c r="D18" s="94"/>
      <c r="E18" s="94"/>
      <c r="F18" s="94"/>
      <c r="G18" s="95"/>
      <c r="H18" s="89"/>
      <c r="I18" s="93"/>
      <c r="J18" s="94"/>
      <c r="K18" s="94"/>
      <c r="L18" s="94"/>
      <c r="M18" s="94"/>
      <c r="N18" s="94"/>
      <c r="O18" s="95"/>
    </row>
    <row r="19" spans="1:15" ht="15.75" customHeight="1" x14ac:dyDescent="0.2">
      <c r="A19" s="156" t="s">
        <v>111</v>
      </c>
      <c r="B19" s="94"/>
      <c r="C19" s="94"/>
      <c r="D19" s="99">
        <v>159</v>
      </c>
      <c r="E19" s="94"/>
      <c r="F19" s="94"/>
      <c r="G19" s="95"/>
      <c r="H19" s="89"/>
      <c r="I19" s="93"/>
      <c r="J19" s="94"/>
      <c r="K19" s="94"/>
      <c r="L19" s="94"/>
      <c r="M19" s="94"/>
      <c r="N19" s="94"/>
      <c r="O19" s="95"/>
    </row>
    <row r="20" spans="1:15" ht="13.5" customHeight="1" thickBot="1" x14ac:dyDescent="0.3">
      <c r="A20" s="168" t="s">
        <v>118</v>
      </c>
      <c r="B20" s="106"/>
      <c r="C20" s="106"/>
      <c r="D20" s="101">
        <v>67</v>
      </c>
      <c r="E20" s="106"/>
      <c r="F20" s="106"/>
      <c r="G20" s="95"/>
      <c r="H20" s="89"/>
      <c r="I20" s="105" t="s">
        <v>108</v>
      </c>
      <c r="J20" s="106"/>
      <c r="K20" s="106"/>
      <c r="L20" s="106"/>
      <c r="M20" s="106"/>
      <c r="N20" s="106"/>
      <c r="O20" s="95"/>
    </row>
    <row r="21" spans="1:15" ht="13.5" customHeight="1" thickTop="1" x14ac:dyDescent="0.2">
      <c r="A21" s="93" t="s">
        <v>112</v>
      </c>
      <c r="B21" s="94"/>
      <c r="C21" s="94"/>
      <c r="D21" s="104">
        <v>226</v>
      </c>
      <c r="E21" s="94"/>
      <c r="F21" s="94"/>
      <c r="G21" s="95"/>
      <c r="H21" s="89"/>
      <c r="I21" s="93"/>
      <c r="J21" s="94"/>
      <c r="K21" s="94"/>
      <c r="L21" s="94"/>
      <c r="M21" s="94"/>
      <c r="N21" s="94"/>
      <c r="O21" s="95"/>
    </row>
    <row r="22" spans="1:15" ht="15.75" customHeight="1" x14ac:dyDescent="0.2">
      <c r="A22" s="156"/>
      <c r="B22" s="94"/>
      <c r="C22" s="107"/>
      <c r="D22" s="99"/>
      <c r="E22" s="304"/>
      <c r="F22" s="305"/>
      <c r="G22" s="95"/>
      <c r="H22" s="89"/>
      <c r="I22" s="156" t="s">
        <v>118</v>
      </c>
      <c r="J22" s="94"/>
      <c r="K22" s="107" t="s">
        <v>75</v>
      </c>
      <c r="L22" s="108">
        <f>+D20</f>
        <v>67</v>
      </c>
      <c r="M22" s="304" t="s">
        <v>76</v>
      </c>
      <c r="N22" s="305">
        <v>100</v>
      </c>
      <c r="O22" s="95"/>
    </row>
    <row r="23" spans="1:15" ht="14.25" customHeight="1" x14ac:dyDescent="0.25">
      <c r="A23" s="96" t="s">
        <v>108</v>
      </c>
      <c r="B23" s="94"/>
      <c r="C23" s="107"/>
      <c r="D23" s="99"/>
      <c r="E23" s="304"/>
      <c r="F23" s="305"/>
      <c r="G23" s="95"/>
      <c r="H23" s="89"/>
      <c r="I23" s="98" t="s">
        <v>77</v>
      </c>
      <c r="J23" s="94"/>
      <c r="K23" s="107"/>
      <c r="L23" s="99">
        <f>+L17</f>
        <v>68</v>
      </c>
      <c r="M23" s="304"/>
      <c r="N23" s="305"/>
      <c r="O23" s="95"/>
    </row>
    <row r="24" spans="1:15" ht="13.5" customHeight="1" x14ac:dyDescent="0.2">
      <c r="A24" s="98"/>
      <c r="B24" s="94"/>
      <c r="C24" s="94"/>
      <c r="D24" s="99"/>
      <c r="E24" s="162"/>
      <c r="F24" s="163"/>
      <c r="G24" s="95"/>
      <c r="H24" s="89"/>
      <c r="I24" s="98"/>
      <c r="J24" s="94"/>
      <c r="K24" s="94"/>
      <c r="L24" s="99"/>
      <c r="M24" s="162"/>
      <c r="N24" s="163"/>
      <c r="O24" s="95"/>
    </row>
    <row r="25" spans="1:15" x14ac:dyDescent="0.2">
      <c r="A25" s="93" t="s">
        <v>113</v>
      </c>
      <c r="B25" s="109"/>
      <c r="C25" s="110" t="s">
        <v>75</v>
      </c>
      <c r="D25" s="171">
        <f>+D21</f>
        <v>226</v>
      </c>
      <c r="E25" s="162" t="s">
        <v>76</v>
      </c>
      <c r="F25" s="163">
        <v>100</v>
      </c>
      <c r="G25" s="95"/>
      <c r="H25" s="89"/>
      <c r="I25" s="93"/>
      <c r="J25" s="109"/>
      <c r="K25" s="110" t="s">
        <v>75</v>
      </c>
      <c r="L25" s="111">
        <f>+L22/L23</f>
        <v>0.98529411764705888</v>
      </c>
      <c r="M25" s="162" t="s">
        <v>76</v>
      </c>
      <c r="N25" s="163">
        <v>100</v>
      </c>
      <c r="O25" s="95"/>
    </row>
    <row r="26" spans="1:15" x14ac:dyDescent="0.2">
      <c r="A26" s="93" t="s">
        <v>114</v>
      </c>
      <c r="B26" s="94"/>
      <c r="C26" s="94" t="s">
        <v>75</v>
      </c>
      <c r="D26" s="169">
        <f>+D17</f>
        <v>227</v>
      </c>
      <c r="E26" s="112"/>
      <c r="F26" s="111"/>
      <c r="G26" s="95"/>
      <c r="H26" s="89"/>
      <c r="I26" s="93"/>
      <c r="J26" s="94"/>
      <c r="K26" s="94"/>
      <c r="L26" s="111"/>
      <c r="M26" s="112"/>
      <c r="N26" s="111"/>
      <c r="O26" s="95"/>
    </row>
    <row r="27" spans="1:15" ht="15.75" thickBot="1" x14ac:dyDescent="0.3">
      <c r="A27" s="299"/>
      <c r="B27" s="300"/>
      <c r="C27" s="161"/>
      <c r="D27" s="170"/>
      <c r="E27" s="94"/>
      <c r="F27" s="166"/>
      <c r="G27" s="95"/>
      <c r="H27" s="89"/>
      <c r="I27" s="299" t="s">
        <v>115</v>
      </c>
      <c r="J27" s="300"/>
      <c r="K27" s="161"/>
      <c r="L27" s="113">
        <f>+L25</f>
        <v>0.98529411764705888</v>
      </c>
      <c r="M27" s="94"/>
      <c r="N27" s="114"/>
      <c r="O27" s="95"/>
    </row>
    <row r="28" spans="1:15" ht="13.5" thickTop="1" x14ac:dyDescent="0.2">
      <c r="A28" s="93"/>
      <c r="B28" s="94"/>
      <c r="C28" s="94" t="s">
        <v>75</v>
      </c>
      <c r="D28" s="94">
        <f>+D25/D26</f>
        <v>0.99559471365638763</v>
      </c>
      <c r="E28" s="94" t="s">
        <v>76</v>
      </c>
      <c r="F28" s="173">
        <v>100</v>
      </c>
      <c r="G28" s="95"/>
      <c r="H28" s="89"/>
      <c r="I28" s="93"/>
      <c r="J28" s="94"/>
      <c r="K28" s="94"/>
      <c r="L28" s="94"/>
      <c r="M28" s="94"/>
      <c r="N28" s="94"/>
      <c r="O28" s="95"/>
    </row>
    <row r="29" spans="1:15" ht="13.5" thickBot="1" x14ac:dyDescent="0.25">
      <c r="A29" s="93"/>
      <c r="B29" s="94"/>
      <c r="C29" s="94"/>
      <c r="D29" s="94"/>
      <c r="E29" s="94"/>
      <c r="F29" s="94"/>
      <c r="G29" s="95"/>
      <c r="H29" s="89"/>
      <c r="I29" s="115"/>
      <c r="J29" s="116"/>
      <c r="K29" s="116"/>
      <c r="L29" s="116"/>
      <c r="M29" s="116"/>
      <c r="N29" s="116"/>
      <c r="O29" s="117"/>
    </row>
    <row r="30" spans="1:15" ht="13.5" thickBot="1" x14ac:dyDescent="0.25">
      <c r="A30" s="93" t="s">
        <v>115</v>
      </c>
      <c r="B30" s="89"/>
      <c r="C30" s="89"/>
      <c r="D30" s="172">
        <f>+D28</f>
        <v>0.99559471365638763</v>
      </c>
      <c r="E30" s="89"/>
      <c r="F30" s="167"/>
      <c r="G30" s="95"/>
      <c r="H30" s="89"/>
      <c r="I30" s="89"/>
      <c r="J30" s="89"/>
      <c r="K30" s="89"/>
      <c r="L30" s="89"/>
      <c r="M30" s="89"/>
      <c r="N30" s="89"/>
      <c r="O30" s="89"/>
    </row>
    <row r="31" spans="1:15" ht="14.25" thickTop="1" thickBot="1" x14ac:dyDescent="0.25">
      <c r="A31" s="115"/>
      <c r="B31" s="116"/>
      <c r="C31" s="116"/>
      <c r="D31" s="116"/>
      <c r="E31" s="116"/>
      <c r="F31" s="116"/>
      <c r="G31" s="117"/>
    </row>
  </sheetData>
  <mergeCells count="16">
    <mergeCell ref="A2:O2"/>
    <mergeCell ref="A3:O3"/>
    <mergeCell ref="L6:M6"/>
    <mergeCell ref="N6:O6"/>
    <mergeCell ref="A8:G8"/>
    <mergeCell ref="I8:O8"/>
    <mergeCell ref="A27:B27"/>
    <mergeCell ref="I27:J27"/>
    <mergeCell ref="A9:G9"/>
    <mergeCell ref="I9:O9"/>
    <mergeCell ref="A11:F11"/>
    <mergeCell ref="I11:N11"/>
    <mergeCell ref="E22:E23"/>
    <mergeCell ref="F22:F23"/>
    <mergeCell ref="M22:M23"/>
    <mergeCell ref="N22:N23"/>
  </mergeCells>
  <pageMargins left="0.19685039370078741" right="0.19685039370078741" top="0.55118110236220474" bottom="0.55118110236220474"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DPA-717</vt:lpstr>
      <vt:lpstr>DPA - 718</vt:lpstr>
      <vt:lpstr>Detalle </vt:lpstr>
      <vt:lpstr>% Cumplimiento POI 2018</vt:lpstr>
      <vt:lpstr>'Detalle '!Títulos_a_imprimir</vt:lpstr>
      <vt:lpstr>'DPA - 718'!Títulos_a_imprimir</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Comisión de Evaluación</dc:creator>
  <cp:lastModifiedBy>Randall Trejos</cp:lastModifiedBy>
  <cp:lastPrinted>2019-01-16T16:49:07Z</cp:lastPrinted>
  <dcterms:created xsi:type="dcterms:W3CDTF">2001-05-10T13:51:20Z</dcterms:created>
  <dcterms:modified xsi:type="dcterms:W3CDTF">2019-07-22T16:31:32Z</dcterms:modified>
</cp:coreProperties>
</file>